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М" sheetId="1" r:id="rId1"/>
  </sheets>
  <definedNames>
    <definedName name="_xlnm.Print_Area" localSheetId="0">'ТМ'!$A$1:$AA$50</definedName>
  </definedNames>
  <calcPr fullCalcOnLoad="1"/>
</workbook>
</file>

<file path=xl/sharedStrings.xml><?xml version="1.0" encoding="utf-8"?>
<sst xmlns="http://schemas.openxmlformats.org/spreadsheetml/2006/main" count="107" uniqueCount="66">
  <si>
    <t>Утверждаю</t>
  </si>
  <si>
    <t>Директоры:</t>
  </si>
  <si>
    <t>_______________АЖТ/ФИО</t>
  </si>
  <si>
    <t>босатулары</t>
  </si>
  <si>
    <t>пропуски</t>
  </si>
  <si>
    <t>себепсіз  неуваж</t>
  </si>
  <si>
    <t>себепті уважит</t>
  </si>
  <si>
    <t>барлығы всего</t>
  </si>
  <si>
    <t>Бөлім меңгерушісі / Зав. Отделением__________________________________</t>
  </si>
  <si>
    <t>Тәрбиеші / Воспитатель________________________Староста________________</t>
  </si>
  <si>
    <t>Бекітемін:</t>
  </si>
  <si>
    <t>саны</t>
  </si>
  <si>
    <t xml:space="preserve">Аты, жөні, тегі       /      Фамилия, имя, отчество </t>
  </si>
  <si>
    <t>Пән бойынша бағалары   /   Оценки по предмету</t>
  </si>
  <si>
    <t>р/с № /  № п/п</t>
  </si>
  <si>
    <t>Сынақтар / Зачеты</t>
  </si>
  <si>
    <t>Қазақ әдебиеті / Казахская  литература</t>
  </si>
  <si>
    <t>Орыс әдебиеті / Русская  литература</t>
  </si>
  <si>
    <t>Шетел тілі / Иностранный язык</t>
  </si>
  <si>
    <t>Дүниежүзі тарихы / Всемирная история</t>
  </si>
  <si>
    <t>Қоғамтану / Обществознание</t>
  </si>
  <si>
    <t>География</t>
  </si>
  <si>
    <t>Математика</t>
  </si>
  <si>
    <t>Дене тәрбиесі / Физическая культура</t>
  </si>
  <si>
    <t>Алғашқы әскери дайындық / Начальная военная подготовка</t>
  </si>
  <si>
    <t>Қазақ  тілі / Казахский  язык</t>
  </si>
  <si>
    <t xml:space="preserve">                      </t>
  </si>
  <si>
    <t xml:space="preserve">                                Үлгерім тізімдемесі / Ведомость успеваемости</t>
  </si>
  <si>
    <t>н/а</t>
  </si>
  <si>
    <t>Өзін өзі тану/ Самопознание</t>
  </si>
  <si>
    <t>кач зн</t>
  </si>
  <si>
    <t xml:space="preserve">Акентьев Владислав </t>
  </si>
  <si>
    <t xml:space="preserve">Антропова Анастасия </t>
  </si>
  <si>
    <t xml:space="preserve">Бажина Вера </t>
  </si>
  <si>
    <t xml:space="preserve">Борисов Егор </t>
  </si>
  <si>
    <t>Бояринов Александр</t>
  </si>
  <si>
    <t xml:space="preserve">Веселов Александр </t>
  </si>
  <si>
    <t xml:space="preserve">Волошин Павел </t>
  </si>
  <si>
    <t xml:space="preserve">Золотухин Сергей </t>
  </si>
  <si>
    <t xml:space="preserve">Колесников Максим </t>
  </si>
  <si>
    <t xml:space="preserve">Колотухин Владислав </t>
  </si>
  <si>
    <t xml:space="preserve">Комаров Андрей </t>
  </si>
  <si>
    <t xml:space="preserve">Кондратьев Иван </t>
  </si>
  <si>
    <t xml:space="preserve">Курчиков Андрей </t>
  </si>
  <si>
    <t xml:space="preserve">Лариков Александр </t>
  </si>
  <si>
    <t xml:space="preserve">Лебедев Иван </t>
  </si>
  <si>
    <t xml:space="preserve">Лисневский Александр </t>
  </si>
  <si>
    <t xml:space="preserve">Лукьянов Павел </t>
  </si>
  <si>
    <t xml:space="preserve">Машковский Александр </t>
  </si>
  <si>
    <t xml:space="preserve">Плотников Евгений </t>
  </si>
  <si>
    <t xml:space="preserve">Пыриков Никита </t>
  </si>
  <si>
    <t xml:space="preserve">Сорокин Владислав </t>
  </si>
  <si>
    <t xml:space="preserve">Староверов Никита </t>
  </si>
  <si>
    <t xml:space="preserve">Тарский Владислав </t>
  </si>
  <si>
    <t xml:space="preserve">Тимашов Владислав </t>
  </si>
  <si>
    <t>Тумарбеков Данияр</t>
  </si>
  <si>
    <t>Орыс тілі / Русский язык</t>
  </si>
  <si>
    <t>Биология</t>
  </si>
  <si>
    <t xml:space="preserve">Химия </t>
  </si>
  <si>
    <t>осв</t>
  </si>
  <si>
    <t xml:space="preserve">Физика  </t>
  </si>
  <si>
    <t>зач</t>
  </si>
  <si>
    <r>
      <t xml:space="preserve">                             </t>
    </r>
    <r>
      <rPr>
        <b/>
        <u val="single"/>
        <sz val="12"/>
        <rFont val="Arial Cyr"/>
        <family val="0"/>
      </rPr>
      <t xml:space="preserve"> 2012-2013 ж.ж./г.г.___1 семестр____үшін/за        ТМ-12 тобы/группа</t>
    </r>
  </si>
  <si>
    <r>
      <t>Стипендии____</t>
    </r>
    <r>
      <rPr>
        <u val="single"/>
        <sz val="12"/>
        <rFont val="Arial Cyr"/>
        <family val="0"/>
      </rPr>
      <t>16</t>
    </r>
    <r>
      <rPr>
        <sz val="12"/>
        <rFont val="Arial Cyr"/>
        <family val="2"/>
      </rPr>
      <t>____шт.</t>
    </r>
  </si>
  <si>
    <r>
      <t>Үлгерімі / Успеваемость_</t>
    </r>
    <r>
      <rPr>
        <u val="single"/>
        <sz val="10"/>
        <rFont val="Arial"/>
        <family val="2"/>
      </rPr>
      <t>96</t>
    </r>
    <r>
      <rPr>
        <sz val="10"/>
        <rFont val="Arial"/>
        <family val="0"/>
      </rPr>
      <t>____%Қатысуы / Посещаемость __</t>
    </r>
    <r>
      <rPr>
        <u val="single"/>
        <sz val="10"/>
        <rFont val="Arial"/>
        <family val="2"/>
      </rPr>
      <t>93,4</t>
    </r>
    <r>
      <rPr>
        <sz val="10"/>
        <rFont val="Arial"/>
        <family val="0"/>
      </rPr>
      <t>__%</t>
    </r>
  </si>
  <si>
    <r>
      <t>Стипендиялар___</t>
    </r>
    <r>
      <rPr>
        <u val="single"/>
        <sz val="12"/>
        <rFont val="Arial Cyr"/>
        <family val="0"/>
      </rPr>
      <t>16</t>
    </r>
    <r>
      <rPr>
        <sz val="12"/>
        <rFont val="Arial Cyr"/>
        <family val="2"/>
      </rPr>
      <t>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</si>
</sst>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2"/>
      <name val="Arial Cyr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Arial Cyr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1" xfId="0" applyFill="1" applyBorder="1" applyAlignment="1">
      <alignment horizontal="center" textRotation="90" wrapText="1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9" fontId="0" fillId="34" borderId="10" xfId="57" applyFont="1" applyFill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35" borderId="16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10" fillId="35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textRotation="90" wrapText="1"/>
    </xf>
    <xf numFmtId="0" fontId="3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top" wrapText="1"/>
    </xf>
    <xf numFmtId="1" fontId="10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view="pageBreakPreview" zoomScaleNormal="75" zoomScaleSheetLayoutView="100" zoomScalePageLayoutView="0" workbookViewId="0" topLeftCell="A13">
      <selection activeCell="T6" sqref="T6"/>
    </sheetView>
  </sheetViews>
  <sheetFormatPr defaultColWidth="9.140625" defaultRowHeight="12.75"/>
  <cols>
    <col min="1" max="1" width="4.421875" style="0" customWidth="1"/>
    <col min="2" max="2" width="25.8515625" style="0" customWidth="1"/>
    <col min="3" max="3" width="5.28125" style="0" customWidth="1"/>
    <col min="4" max="4" width="5.421875" style="0" customWidth="1"/>
    <col min="5" max="5" width="5.28125" style="0" customWidth="1"/>
    <col min="6" max="7" width="5.00390625" style="0" customWidth="1"/>
    <col min="8" max="8" width="5.28125" style="0" customWidth="1"/>
    <col min="9" max="9" width="5.57421875" style="0" customWidth="1"/>
    <col min="10" max="11" width="5.140625" style="0" customWidth="1"/>
    <col min="12" max="12" width="5.00390625" style="0" customWidth="1"/>
    <col min="13" max="13" width="5.140625" style="0" customWidth="1"/>
    <col min="14" max="17" width="4.7109375" style="0" customWidth="1"/>
    <col min="18" max="18" width="7.28125" style="0" customWidth="1"/>
    <col min="19" max="22" width="4.7109375" style="0" customWidth="1"/>
    <col min="23" max="25" width="9.7109375" style="0" customWidth="1"/>
  </cols>
  <sheetData>
    <row r="1" spans="22:25" ht="15">
      <c r="V1" s="1" t="s">
        <v>10</v>
      </c>
      <c r="W1" s="1"/>
      <c r="X1" s="1"/>
      <c r="Y1" s="1"/>
    </row>
    <row r="2" spans="22:25" ht="15">
      <c r="V2" s="1" t="s">
        <v>0</v>
      </c>
      <c r="W2" s="1"/>
      <c r="X2" s="1"/>
      <c r="Y2" s="1"/>
    </row>
    <row r="3" spans="22:25" ht="15">
      <c r="V3" s="1" t="s">
        <v>1</v>
      </c>
      <c r="W3" s="1"/>
      <c r="X3" s="1"/>
      <c r="Y3" s="1"/>
    </row>
    <row r="4" spans="1:25" ht="15.75">
      <c r="A4" s="2"/>
      <c r="B4" s="27" t="s">
        <v>27</v>
      </c>
      <c r="C4" s="27"/>
      <c r="D4" s="27"/>
      <c r="E4" s="27"/>
      <c r="F4" s="27"/>
      <c r="G4" s="27"/>
      <c r="H4" s="27"/>
      <c r="I4" s="27"/>
      <c r="J4" s="27"/>
      <c r="V4" s="1" t="s">
        <v>2</v>
      </c>
      <c r="W4" s="1"/>
      <c r="X4" s="1"/>
      <c r="Y4" s="1"/>
    </row>
    <row r="5" spans="1:25" ht="15.75">
      <c r="A5" s="2"/>
      <c r="B5" s="28" t="s">
        <v>26</v>
      </c>
      <c r="C5" s="28"/>
      <c r="D5" s="28"/>
      <c r="E5" s="28"/>
      <c r="F5" s="28"/>
      <c r="G5" s="28"/>
      <c r="H5" s="28"/>
      <c r="I5" s="28"/>
      <c r="J5" s="28"/>
      <c r="K5" s="28"/>
      <c r="V5" s="1" t="s">
        <v>65</v>
      </c>
      <c r="W5" s="1"/>
      <c r="X5" s="1"/>
      <c r="Y5" s="1" t="s">
        <v>11</v>
      </c>
    </row>
    <row r="6" spans="1:25" ht="15.75">
      <c r="A6" s="28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V6" s="1" t="s">
        <v>63</v>
      </c>
      <c r="W6" s="1"/>
      <c r="X6" s="1"/>
      <c r="Y6" s="1"/>
    </row>
    <row r="8" spans="1:25" ht="12.75" customHeight="1">
      <c r="A8" s="32" t="s">
        <v>14</v>
      </c>
      <c r="B8" s="29" t="s">
        <v>12</v>
      </c>
      <c r="C8" s="39" t="s">
        <v>13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3" t="s">
        <v>3</v>
      </c>
      <c r="X8" s="44"/>
      <c r="Y8" s="45"/>
    </row>
    <row r="9" spans="1:25" ht="9.75" customHeight="1">
      <c r="A9" s="33"/>
      <c r="B9" s="30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6" t="s">
        <v>4</v>
      </c>
      <c r="X9" s="47"/>
      <c r="Y9" s="48"/>
    </row>
    <row r="10" spans="1:25" ht="22.5" customHeight="1">
      <c r="A10" s="33"/>
      <c r="B10" s="30"/>
      <c r="C10" s="37" t="s">
        <v>15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9"/>
      <c r="R10" s="9"/>
      <c r="S10" s="9"/>
      <c r="T10" s="9"/>
      <c r="U10" s="9"/>
      <c r="V10" s="7"/>
      <c r="W10" s="35" t="s">
        <v>5</v>
      </c>
      <c r="X10" s="35" t="s">
        <v>6</v>
      </c>
      <c r="Y10" s="35" t="s">
        <v>7</v>
      </c>
    </row>
    <row r="11" spans="1:25" ht="186.75" customHeight="1">
      <c r="A11" s="34"/>
      <c r="B11" s="31"/>
      <c r="C11" s="4" t="s">
        <v>25</v>
      </c>
      <c r="D11" s="4" t="s">
        <v>16</v>
      </c>
      <c r="E11" s="5" t="s">
        <v>56</v>
      </c>
      <c r="F11" s="4" t="s">
        <v>17</v>
      </c>
      <c r="G11" s="6" t="s">
        <v>19</v>
      </c>
      <c r="H11" s="5" t="s">
        <v>20</v>
      </c>
      <c r="I11" s="5" t="s">
        <v>22</v>
      </c>
      <c r="J11" s="18" t="s">
        <v>57</v>
      </c>
      <c r="K11" s="5" t="s">
        <v>23</v>
      </c>
      <c r="L11" s="5" t="s">
        <v>24</v>
      </c>
      <c r="M11" s="18" t="s">
        <v>60</v>
      </c>
      <c r="N11" s="18" t="s">
        <v>58</v>
      </c>
      <c r="O11" s="5" t="s">
        <v>18</v>
      </c>
      <c r="P11" s="18" t="s">
        <v>21</v>
      </c>
      <c r="Q11" s="5" t="s">
        <v>29</v>
      </c>
      <c r="R11" s="5"/>
      <c r="S11" s="5"/>
      <c r="T11" s="4"/>
      <c r="U11" s="5"/>
      <c r="V11" s="3"/>
      <c r="W11" s="36"/>
      <c r="X11" s="36"/>
      <c r="Y11" s="36"/>
    </row>
    <row r="12" spans="1:25" ht="15.75" customHeight="1">
      <c r="A12" s="15">
        <v>1</v>
      </c>
      <c r="B12" s="23" t="s">
        <v>31</v>
      </c>
      <c r="C12" s="17">
        <v>3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7"/>
      <c r="K12" s="17">
        <v>3</v>
      </c>
      <c r="L12" s="17">
        <v>3</v>
      </c>
      <c r="M12" s="17">
        <v>3</v>
      </c>
      <c r="N12" s="16"/>
      <c r="O12" s="16">
        <v>4</v>
      </c>
      <c r="P12" s="16">
        <v>3</v>
      </c>
      <c r="Q12" s="25" t="s">
        <v>61</v>
      </c>
      <c r="R12" s="3"/>
      <c r="S12" s="3"/>
      <c r="T12" s="3"/>
      <c r="U12" s="3"/>
      <c r="V12" s="3"/>
      <c r="W12" s="3">
        <v>38</v>
      </c>
      <c r="X12" s="3">
        <v>28</v>
      </c>
      <c r="Y12" s="3">
        <f>SUM(W12:X12)</f>
        <v>66</v>
      </c>
    </row>
    <row r="13" spans="1:25" ht="15.75" customHeight="1">
      <c r="A13" s="19">
        <v>2</v>
      </c>
      <c r="B13" s="22" t="s">
        <v>32</v>
      </c>
      <c r="C13" s="20">
        <v>4</v>
      </c>
      <c r="D13" s="20">
        <v>4</v>
      </c>
      <c r="E13" s="20">
        <v>4</v>
      </c>
      <c r="F13" s="20">
        <v>4</v>
      </c>
      <c r="G13" s="20">
        <v>4</v>
      </c>
      <c r="H13" s="20">
        <v>4</v>
      </c>
      <c r="I13" s="20">
        <v>5</v>
      </c>
      <c r="J13" s="20">
        <v>4</v>
      </c>
      <c r="K13" s="20">
        <v>5</v>
      </c>
      <c r="L13" s="20">
        <v>5</v>
      </c>
      <c r="M13" s="20">
        <v>4</v>
      </c>
      <c r="N13" s="8">
        <v>4</v>
      </c>
      <c r="O13" s="8">
        <v>4</v>
      </c>
      <c r="P13" s="8">
        <v>4</v>
      </c>
      <c r="Q13" s="26" t="s">
        <v>61</v>
      </c>
      <c r="R13" s="3"/>
      <c r="S13" s="3"/>
      <c r="T13" s="3"/>
      <c r="U13" s="3"/>
      <c r="V13" s="3"/>
      <c r="W13" s="3"/>
      <c r="X13" s="3">
        <v>46</v>
      </c>
      <c r="Y13" s="3">
        <f aca="true" t="shared" si="0" ref="Y13:Y36">SUM(W13:X13)</f>
        <v>46</v>
      </c>
    </row>
    <row r="14" spans="1:25" ht="15.75" customHeight="1">
      <c r="A14" s="15">
        <v>3</v>
      </c>
      <c r="B14" s="23" t="s">
        <v>33</v>
      </c>
      <c r="C14" s="17" t="s">
        <v>28</v>
      </c>
      <c r="D14" s="17" t="s">
        <v>28</v>
      </c>
      <c r="E14" s="17" t="s">
        <v>28</v>
      </c>
      <c r="F14" s="17" t="s">
        <v>28</v>
      </c>
      <c r="G14" s="17" t="s">
        <v>28</v>
      </c>
      <c r="H14" s="17">
        <v>4</v>
      </c>
      <c r="I14" s="17" t="s">
        <v>28</v>
      </c>
      <c r="J14" s="17" t="s">
        <v>28</v>
      </c>
      <c r="K14" s="17" t="s">
        <v>28</v>
      </c>
      <c r="L14" s="17" t="s">
        <v>28</v>
      </c>
      <c r="M14" s="17">
        <v>4</v>
      </c>
      <c r="N14" s="25" t="s">
        <v>28</v>
      </c>
      <c r="O14" s="25" t="s">
        <v>28</v>
      </c>
      <c r="P14" s="25" t="s">
        <v>28</v>
      </c>
      <c r="Q14" s="25" t="s">
        <v>61</v>
      </c>
      <c r="R14" s="3"/>
      <c r="S14" s="3"/>
      <c r="T14" s="3"/>
      <c r="U14" s="3"/>
      <c r="V14" s="3"/>
      <c r="W14" s="3">
        <v>170</v>
      </c>
      <c r="X14" s="3">
        <v>110</v>
      </c>
      <c r="Y14" s="3">
        <f t="shared" si="0"/>
        <v>280</v>
      </c>
    </row>
    <row r="15" spans="1:25" ht="15.75" customHeight="1">
      <c r="A15" s="19">
        <v>4</v>
      </c>
      <c r="B15" s="22" t="s">
        <v>34</v>
      </c>
      <c r="C15" s="20">
        <v>4</v>
      </c>
      <c r="D15" s="20">
        <v>4</v>
      </c>
      <c r="E15" s="20">
        <v>4</v>
      </c>
      <c r="F15" s="20">
        <v>4</v>
      </c>
      <c r="G15" s="20">
        <v>4</v>
      </c>
      <c r="H15" s="20">
        <v>4</v>
      </c>
      <c r="I15" s="20">
        <v>4</v>
      </c>
      <c r="J15" s="20">
        <v>4</v>
      </c>
      <c r="K15" s="20">
        <v>4</v>
      </c>
      <c r="L15" s="20">
        <v>4</v>
      </c>
      <c r="M15" s="20">
        <v>4</v>
      </c>
      <c r="N15" s="8">
        <v>4</v>
      </c>
      <c r="O15" s="8">
        <v>4</v>
      </c>
      <c r="P15" s="8">
        <v>4</v>
      </c>
      <c r="Q15" s="26" t="s">
        <v>61</v>
      </c>
      <c r="R15" s="16"/>
      <c r="S15" s="16"/>
      <c r="T15" s="16"/>
      <c r="U15" s="16"/>
      <c r="V15" s="3"/>
      <c r="W15" s="3">
        <v>8</v>
      </c>
      <c r="X15" s="3">
        <v>52</v>
      </c>
      <c r="Y15" s="3">
        <f t="shared" si="0"/>
        <v>60</v>
      </c>
    </row>
    <row r="16" spans="1:25" ht="15.75" customHeight="1">
      <c r="A16" s="19">
        <v>5</v>
      </c>
      <c r="B16" s="22" t="s">
        <v>35</v>
      </c>
      <c r="C16" s="20">
        <v>4</v>
      </c>
      <c r="D16" s="20">
        <v>4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5</v>
      </c>
      <c r="L16" s="20">
        <v>4</v>
      </c>
      <c r="M16" s="20">
        <v>4</v>
      </c>
      <c r="N16" s="8">
        <v>4</v>
      </c>
      <c r="O16" s="8">
        <v>5</v>
      </c>
      <c r="P16" s="8">
        <v>5</v>
      </c>
      <c r="Q16" s="26" t="s">
        <v>61</v>
      </c>
      <c r="R16" s="3"/>
      <c r="S16" s="3"/>
      <c r="T16" s="3"/>
      <c r="U16" s="3"/>
      <c r="V16" s="3"/>
      <c r="W16" s="3"/>
      <c r="X16" s="3"/>
      <c r="Y16" s="3">
        <f t="shared" si="0"/>
        <v>0</v>
      </c>
    </row>
    <row r="17" spans="1:25" ht="15.75" customHeight="1">
      <c r="A17" s="15">
        <v>6</v>
      </c>
      <c r="B17" s="23" t="s">
        <v>36</v>
      </c>
      <c r="C17" s="17">
        <v>3</v>
      </c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3</v>
      </c>
      <c r="K17" s="17">
        <v>3</v>
      </c>
      <c r="L17" s="17">
        <v>3</v>
      </c>
      <c r="M17" s="17">
        <v>3</v>
      </c>
      <c r="N17" s="16"/>
      <c r="O17" s="16">
        <v>3</v>
      </c>
      <c r="P17" s="16">
        <v>3</v>
      </c>
      <c r="Q17" s="25" t="s">
        <v>61</v>
      </c>
      <c r="R17" s="3"/>
      <c r="S17" s="3"/>
      <c r="T17" s="3"/>
      <c r="U17" s="3"/>
      <c r="V17" s="3"/>
      <c r="W17" s="3">
        <v>66</v>
      </c>
      <c r="X17" s="3">
        <v>48</v>
      </c>
      <c r="Y17" s="3">
        <f t="shared" si="0"/>
        <v>114</v>
      </c>
    </row>
    <row r="18" spans="1:25" ht="15.75" customHeight="1">
      <c r="A18" s="19">
        <v>7</v>
      </c>
      <c r="B18" s="22" t="s">
        <v>37</v>
      </c>
      <c r="C18" s="20">
        <v>4</v>
      </c>
      <c r="D18" s="20">
        <v>4</v>
      </c>
      <c r="E18" s="20">
        <v>4</v>
      </c>
      <c r="F18" s="20">
        <v>4</v>
      </c>
      <c r="G18" s="20">
        <v>4</v>
      </c>
      <c r="H18" s="20">
        <v>4</v>
      </c>
      <c r="I18" s="20">
        <v>4</v>
      </c>
      <c r="J18" s="20">
        <v>4</v>
      </c>
      <c r="K18" s="20">
        <v>3</v>
      </c>
      <c r="L18" s="20">
        <v>5</v>
      </c>
      <c r="M18" s="20">
        <v>4</v>
      </c>
      <c r="N18" s="8">
        <v>4</v>
      </c>
      <c r="O18" s="8">
        <v>4</v>
      </c>
      <c r="P18" s="8">
        <v>4</v>
      </c>
      <c r="Q18" s="26" t="s">
        <v>61</v>
      </c>
      <c r="R18" s="3"/>
      <c r="S18" s="3"/>
      <c r="T18" s="3"/>
      <c r="U18" s="3"/>
      <c r="V18" s="3"/>
      <c r="W18" s="3">
        <v>8</v>
      </c>
      <c r="X18" s="3"/>
      <c r="Y18" s="3">
        <f t="shared" si="0"/>
        <v>8</v>
      </c>
    </row>
    <row r="19" spans="1:25" ht="15.75" customHeight="1">
      <c r="A19" s="19">
        <v>8</v>
      </c>
      <c r="B19" s="22" t="s">
        <v>38</v>
      </c>
      <c r="C19" s="20">
        <v>4</v>
      </c>
      <c r="D19" s="20">
        <v>4</v>
      </c>
      <c r="E19" s="20">
        <v>4</v>
      </c>
      <c r="F19" s="20">
        <v>4</v>
      </c>
      <c r="G19" s="20">
        <v>4</v>
      </c>
      <c r="H19" s="20">
        <v>4</v>
      </c>
      <c r="I19" s="20">
        <v>4</v>
      </c>
      <c r="J19" s="20">
        <v>4</v>
      </c>
      <c r="K19" s="20">
        <v>5</v>
      </c>
      <c r="L19" s="20">
        <v>4</v>
      </c>
      <c r="M19" s="20">
        <v>4</v>
      </c>
      <c r="N19" s="8">
        <v>4</v>
      </c>
      <c r="O19" s="8">
        <v>4</v>
      </c>
      <c r="P19" s="8">
        <v>4</v>
      </c>
      <c r="Q19" s="26" t="s">
        <v>61</v>
      </c>
      <c r="R19" s="16"/>
      <c r="S19" s="16"/>
      <c r="T19" s="16"/>
      <c r="U19" s="16"/>
      <c r="V19" s="3"/>
      <c r="W19" s="3">
        <v>4</v>
      </c>
      <c r="X19" s="3">
        <v>14</v>
      </c>
      <c r="Y19" s="3">
        <f t="shared" si="0"/>
        <v>18</v>
      </c>
    </row>
    <row r="20" spans="1:25" ht="15.75" customHeight="1">
      <c r="A20" s="19">
        <v>9</v>
      </c>
      <c r="B20" s="22" t="s">
        <v>39</v>
      </c>
      <c r="C20" s="20">
        <v>4</v>
      </c>
      <c r="D20" s="20">
        <v>4</v>
      </c>
      <c r="E20" s="20">
        <v>4</v>
      </c>
      <c r="F20" s="20">
        <v>4</v>
      </c>
      <c r="G20" s="20">
        <v>4</v>
      </c>
      <c r="H20" s="20">
        <v>4</v>
      </c>
      <c r="I20" s="20">
        <v>4</v>
      </c>
      <c r="J20" s="20">
        <v>4</v>
      </c>
      <c r="K20" s="20">
        <v>4</v>
      </c>
      <c r="L20" s="20">
        <v>4</v>
      </c>
      <c r="M20" s="20">
        <v>4</v>
      </c>
      <c r="N20" s="8">
        <v>4</v>
      </c>
      <c r="O20" s="8">
        <v>4</v>
      </c>
      <c r="P20" s="8">
        <v>4</v>
      </c>
      <c r="Q20" s="26" t="s">
        <v>61</v>
      </c>
      <c r="R20" s="3"/>
      <c r="S20" s="3"/>
      <c r="T20" s="3"/>
      <c r="U20" s="3"/>
      <c r="V20" s="3"/>
      <c r="W20" s="3">
        <v>78</v>
      </c>
      <c r="X20" s="3">
        <v>16</v>
      </c>
      <c r="Y20" s="3">
        <f t="shared" si="0"/>
        <v>94</v>
      </c>
    </row>
    <row r="21" spans="1:25" ht="15.75" customHeight="1">
      <c r="A21" s="19">
        <v>10</v>
      </c>
      <c r="B21" s="22" t="s">
        <v>40</v>
      </c>
      <c r="C21" s="20">
        <v>4</v>
      </c>
      <c r="D21" s="20">
        <v>4</v>
      </c>
      <c r="E21" s="20">
        <v>4</v>
      </c>
      <c r="F21" s="20">
        <v>4</v>
      </c>
      <c r="G21" s="20">
        <v>4</v>
      </c>
      <c r="H21" s="20">
        <v>4</v>
      </c>
      <c r="I21" s="20">
        <v>4</v>
      </c>
      <c r="J21" s="20">
        <v>4</v>
      </c>
      <c r="K21" s="20">
        <v>5</v>
      </c>
      <c r="L21" s="20">
        <v>4</v>
      </c>
      <c r="M21" s="20">
        <v>4</v>
      </c>
      <c r="N21" s="8">
        <v>4</v>
      </c>
      <c r="O21" s="8">
        <v>5</v>
      </c>
      <c r="P21" s="8">
        <v>4</v>
      </c>
      <c r="Q21" s="26" t="s">
        <v>61</v>
      </c>
      <c r="R21" s="3"/>
      <c r="S21" s="3"/>
      <c r="T21" s="3"/>
      <c r="U21" s="3"/>
      <c r="V21" s="3"/>
      <c r="W21" s="3">
        <v>4</v>
      </c>
      <c r="X21" s="3">
        <v>6</v>
      </c>
      <c r="Y21" s="3">
        <f t="shared" si="0"/>
        <v>10</v>
      </c>
    </row>
    <row r="22" spans="1:25" ht="15.75" customHeight="1">
      <c r="A22" s="19">
        <v>11</v>
      </c>
      <c r="B22" s="22" t="s">
        <v>41</v>
      </c>
      <c r="C22" s="20">
        <v>4</v>
      </c>
      <c r="D22" s="20">
        <v>4</v>
      </c>
      <c r="E22" s="20">
        <v>4</v>
      </c>
      <c r="F22" s="20">
        <v>4</v>
      </c>
      <c r="G22" s="20">
        <v>3</v>
      </c>
      <c r="H22" s="20">
        <v>4</v>
      </c>
      <c r="I22" s="20">
        <v>4</v>
      </c>
      <c r="J22" s="20">
        <v>4</v>
      </c>
      <c r="K22" s="20">
        <v>4</v>
      </c>
      <c r="L22" s="20">
        <v>4</v>
      </c>
      <c r="M22" s="20">
        <v>4</v>
      </c>
      <c r="N22" s="8">
        <v>4</v>
      </c>
      <c r="O22" s="8">
        <v>4</v>
      </c>
      <c r="P22" s="8">
        <v>4</v>
      </c>
      <c r="Q22" s="26" t="s">
        <v>61</v>
      </c>
      <c r="R22" s="3"/>
      <c r="S22" s="3"/>
      <c r="T22" s="3"/>
      <c r="U22" s="3"/>
      <c r="V22" s="3"/>
      <c r="W22" s="3"/>
      <c r="X22" s="3"/>
      <c r="Y22" s="3">
        <f t="shared" si="0"/>
        <v>0</v>
      </c>
    </row>
    <row r="23" spans="1:25" ht="15.75" customHeight="1">
      <c r="A23" s="19">
        <v>12</v>
      </c>
      <c r="B23" s="22" t="s">
        <v>42</v>
      </c>
      <c r="C23" s="20">
        <v>4</v>
      </c>
      <c r="D23" s="20">
        <v>4</v>
      </c>
      <c r="E23" s="20">
        <v>4</v>
      </c>
      <c r="F23" s="20">
        <v>4</v>
      </c>
      <c r="G23" s="20">
        <v>4</v>
      </c>
      <c r="H23" s="20">
        <v>4</v>
      </c>
      <c r="I23" s="20">
        <v>4</v>
      </c>
      <c r="J23" s="20">
        <v>4</v>
      </c>
      <c r="K23" s="20">
        <v>4</v>
      </c>
      <c r="L23" s="20">
        <v>4</v>
      </c>
      <c r="M23" s="20">
        <v>4</v>
      </c>
      <c r="N23" s="8">
        <v>4</v>
      </c>
      <c r="O23" s="8">
        <v>4</v>
      </c>
      <c r="P23" s="8">
        <v>5</v>
      </c>
      <c r="Q23" s="26" t="s">
        <v>61</v>
      </c>
      <c r="R23" s="3"/>
      <c r="S23" s="3"/>
      <c r="T23" s="3"/>
      <c r="U23" s="3"/>
      <c r="V23" s="3"/>
      <c r="W23" s="3"/>
      <c r="X23" s="3">
        <v>12</v>
      </c>
      <c r="Y23" s="3">
        <f t="shared" si="0"/>
        <v>12</v>
      </c>
    </row>
    <row r="24" spans="1:25" ht="15.75" customHeight="1">
      <c r="A24" s="15">
        <v>13</v>
      </c>
      <c r="B24" s="23" t="s">
        <v>43</v>
      </c>
      <c r="C24" s="17">
        <v>3</v>
      </c>
      <c r="D24" s="17">
        <v>3</v>
      </c>
      <c r="E24" s="17">
        <v>3</v>
      </c>
      <c r="F24" s="17">
        <v>4</v>
      </c>
      <c r="G24" s="17">
        <v>3</v>
      </c>
      <c r="H24" s="17">
        <v>3</v>
      </c>
      <c r="I24" s="17">
        <v>4</v>
      </c>
      <c r="J24" s="17">
        <v>3</v>
      </c>
      <c r="K24" s="17">
        <v>3</v>
      </c>
      <c r="L24" s="17">
        <v>3</v>
      </c>
      <c r="M24" s="17">
        <v>3</v>
      </c>
      <c r="N24" s="16">
        <v>3</v>
      </c>
      <c r="O24" s="16">
        <v>4</v>
      </c>
      <c r="P24" s="16">
        <v>4</v>
      </c>
      <c r="Q24" s="25" t="s">
        <v>61</v>
      </c>
      <c r="R24" s="3"/>
      <c r="S24" s="3"/>
      <c r="T24" s="3"/>
      <c r="U24" s="3"/>
      <c r="V24" s="3"/>
      <c r="W24" s="3"/>
      <c r="X24" s="3">
        <v>24</v>
      </c>
      <c r="Y24" s="3">
        <f t="shared" si="0"/>
        <v>24</v>
      </c>
    </row>
    <row r="25" spans="1:25" ht="15.75" customHeight="1">
      <c r="A25" s="15">
        <v>14</v>
      </c>
      <c r="B25" s="23" t="s">
        <v>44</v>
      </c>
      <c r="C25" s="17">
        <v>4</v>
      </c>
      <c r="D25" s="17">
        <v>3</v>
      </c>
      <c r="E25" s="17">
        <v>4</v>
      </c>
      <c r="F25" s="17">
        <v>3</v>
      </c>
      <c r="G25" s="17">
        <v>3</v>
      </c>
      <c r="H25" s="17">
        <v>3</v>
      </c>
      <c r="I25" s="17">
        <v>3</v>
      </c>
      <c r="J25" s="17">
        <v>4</v>
      </c>
      <c r="K25" s="17" t="s">
        <v>59</v>
      </c>
      <c r="L25" s="17">
        <v>4</v>
      </c>
      <c r="M25" s="17">
        <v>3</v>
      </c>
      <c r="N25" s="16">
        <v>3</v>
      </c>
      <c r="O25" s="16">
        <v>3</v>
      </c>
      <c r="P25" s="16">
        <v>4</v>
      </c>
      <c r="Q25" s="25" t="s">
        <v>61</v>
      </c>
      <c r="R25" s="3"/>
      <c r="S25" s="3"/>
      <c r="T25" s="3"/>
      <c r="U25" s="3"/>
      <c r="V25" s="3"/>
      <c r="W25" s="3">
        <v>20</v>
      </c>
      <c r="X25" s="3"/>
      <c r="Y25" s="3">
        <f t="shared" si="0"/>
        <v>20</v>
      </c>
    </row>
    <row r="26" spans="1:25" ht="15.75" customHeight="1">
      <c r="A26" s="19">
        <v>15</v>
      </c>
      <c r="B26" s="22" t="s">
        <v>45</v>
      </c>
      <c r="C26" s="20">
        <v>4</v>
      </c>
      <c r="D26" s="20">
        <v>4</v>
      </c>
      <c r="E26" s="20">
        <v>4</v>
      </c>
      <c r="F26" s="20">
        <v>4</v>
      </c>
      <c r="G26" s="20">
        <v>4</v>
      </c>
      <c r="H26" s="20">
        <v>5</v>
      </c>
      <c r="I26" s="20">
        <v>4</v>
      </c>
      <c r="J26" s="20">
        <v>5</v>
      </c>
      <c r="K26" s="20">
        <v>4</v>
      </c>
      <c r="L26" s="20">
        <v>5</v>
      </c>
      <c r="M26" s="20">
        <v>4</v>
      </c>
      <c r="N26" s="8">
        <v>4</v>
      </c>
      <c r="O26" s="8">
        <v>4</v>
      </c>
      <c r="P26" s="8">
        <v>4</v>
      </c>
      <c r="Q26" s="26" t="s">
        <v>61</v>
      </c>
      <c r="R26" s="16"/>
      <c r="S26" s="16"/>
      <c r="T26" s="16"/>
      <c r="U26" s="16"/>
      <c r="V26" s="3"/>
      <c r="W26" s="3">
        <v>18</v>
      </c>
      <c r="X26" s="3">
        <v>52</v>
      </c>
      <c r="Y26" s="3">
        <f t="shared" si="0"/>
        <v>70</v>
      </c>
    </row>
    <row r="27" spans="1:25" ht="15.75" customHeight="1">
      <c r="A27" s="19">
        <v>16</v>
      </c>
      <c r="B27" s="22" t="s">
        <v>46</v>
      </c>
      <c r="C27" s="20">
        <v>4</v>
      </c>
      <c r="D27" s="20">
        <v>4</v>
      </c>
      <c r="E27" s="20">
        <v>5</v>
      </c>
      <c r="F27" s="20">
        <v>4</v>
      </c>
      <c r="G27" s="20">
        <v>4</v>
      </c>
      <c r="H27" s="20">
        <v>4</v>
      </c>
      <c r="I27" s="20">
        <v>4</v>
      </c>
      <c r="J27" s="20">
        <v>4</v>
      </c>
      <c r="K27" s="20" t="s">
        <v>59</v>
      </c>
      <c r="L27" s="20">
        <v>4</v>
      </c>
      <c r="M27" s="20">
        <v>5</v>
      </c>
      <c r="N27" s="8">
        <v>4</v>
      </c>
      <c r="O27" s="8">
        <v>4</v>
      </c>
      <c r="P27" s="8">
        <v>5</v>
      </c>
      <c r="Q27" s="26" t="s">
        <v>61</v>
      </c>
      <c r="R27" s="3"/>
      <c r="S27" s="3"/>
      <c r="T27" s="3"/>
      <c r="U27" s="3"/>
      <c r="V27" s="3"/>
      <c r="W27" s="3">
        <v>14</v>
      </c>
      <c r="X27" s="3"/>
      <c r="Y27" s="3">
        <f t="shared" si="0"/>
        <v>14</v>
      </c>
    </row>
    <row r="28" spans="1:25" ht="15.75" customHeight="1">
      <c r="A28" s="15">
        <v>17</v>
      </c>
      <c r="B28" s="23" t="s">
        <v>47</v>
      </c>
      <c r="C28" s="17">
        <v>3</v>
      </c>
      <c r="D28" s="17">
        <v>3</v>
      </c>
      <c r="E28" s="17" t="s">
        <v>28</v>
      </c>
      <c r="F28" s="17">
        <v>3</v>
      </c>
      <c r="G28" s="17">
        <v>3</v>
      </c>
      <c r="H28" s="17">
        <v>3</v>
      </c>
      <c r="I28" s="17">
        <v>3</v>
      </c>
      <c r="J28" s="17"/>
      <c r="K28" s="17">
        <v>4</v>
      </c>
      <c r="L28" s="17">
        <v>5</v>
      </c>
      <c r="M28" s="17">
        <v>3</v>
      </c>
      <c r="N28" s="16"/>
      <c r="O28" s="16">
        <v>3</v>
      </c>
      <c r="P28" s="16">
        <v>4</v>
      </c>
      <c r="Q28" s="25" t="s">
        <v>61</v>
      </c>
      <c r="R28" s="3"/>
      <c r="S28" s="3"/>
      <c r="T28" s="3"/>
      <c r="U28" s="3"/>
      <c r="V28" s="3"/>
      <c r="W28" s="3">
        <v>18</v>
      </c>
      <c r="X28" s="3">
        <v>34</v>
      </c>
      <c r="Y28" s="3">
        <f>SUM(W28:X28)</f>
        <v>52</v>
      </c>
    </row>
    <row r="29" spans="1:25" ht="15.75" customHeight="1">
      <c r="A29" s="19">
        <v>18</v>
      </c>
      <c r="B29" s="22" t="s">
        <v>48</v>
      </c>
      <c r="C29" s="20">
        <v>4</v>
      </c>
      <c r="D29" s="20">
        <v>4</v>
      </c>
      <c r="E29" s="20">
        <v>4</v>
      </c>
      <c r="F29" s="20">
        <v>4</v>
      </c>
      <c r="G29" s="20">
        <v>4</v>
      </c>
      <c r="H29" s="20">
        <v>4</v>
      </c>
      <c r="I29" s="20">
        <v>4</v>
      </c>
      <c r="J29" s="20">
        <v>4</v>
      </c>
      <c r="K29" s="20">
        <v>5</v>
      </c>
      <c r="L29" s="20">
        <v>5</v>
      </c>
      <c r="M29" s="20">
        <v>4</v>
      </c>
      <c r="N29" s="8">
        <v>4</v>
      </c>
      <c r="O29" s="8">
        <v>4</v>
      </c>
      <c r="P29" s="8">
        <v>4</v>
      </c>
      <c r="Q29" s="26" t="s">
        <v>61</v>
      </c>
      <c r="R29" s="3"/>
      <c r="S29" s="3"/>
      <c r="T29" s="3"/>
      <c r="U29" s="3"/>
      <c r="V29" s="3"/>
      <c r="W29" s="3"/>
      <c r="X29" s="3"/>
      <c r="Y29" s="3">
        <f t="shared" si="0"/>
        <v>0</v>
      </c>
    </row>
    <row r="30" spans="1:25" ht="15.75" customHeight="1">
      <c r="A30" s="19">
        <v>19</v>
      </c>
      <c r="B30" s="22" t="s">
        <v>49</v>
      </c>
      <c r="C30" s="20">
        <v>4</v>
      </c>
      <c r="D30" s="20">
        <v>4</v>
      </c>
      <c r="E30" s="20">
        <v>4</v>
      </c>
      <c r="F30" s="20">
        <v>4</v>
      </c>
      <c r="G30" s="21">
        <v>4</v>
      </c>
      <c r="H30" s="21">
        <v>5</v>
      </c>
      <c r="I30" s="21">
        <v>4</v>
      </c>
      <c r="J30" s="21">
        <v>4</v>
      </c>
      <c r="K30" s="21">
        <v>4</v>
      </c>
      <c r="L30" s="21">
        <v>4</v>
      </c>
      <c r="M30" s="21">
        <v>4</v>
      </c>
      <c r="N30" s="8"/>
      <c r="O30" s="8">
        <v>4</v>
      </c>
      <c r="P30" s="8">
        <v>4</v>
      </c>
      <c r="Q30" s="26" t="s">
        <v>61</v>
      </c>
      <c r="R30" s="3"/>
      <c r="S30" s="3"/>
      <c r="T30" s="3"/>
      <c r="U30" s="3"/>
      <c r="V30" s="3"/>
      <c r="W30" s="3"/>
      <c r="X30" s="3">
        <v>48</v>
      </c>
      <c r="Y30" s="3">
        <f t="shared" si="0"/>
        <v>48</v>
      </c>
    </row>
    <row r="31" spans="1:25" ht="15.75" customHeight="1">
      <c r="A31" s="15">
        <v>20</v>
      </c>
      <c r="B31" s="23" t="s">
        <v>50</v>
      </c>
      <c r="C31" s="17">
        <v>4</v>
      </c>
      <c r="D31" s="17">
        <v>3</v>
      </c>
      <c r="E31" s="17">
        <v>3</v>
      </c>
      <c r="F31" s="17">
        <v>3</v>
      </c>
      <c r="G31" s="17">
        <v>4</v>
      </c>
      <c r="H31" s="17">
        <v>4</v>
      </c>
      <c r="I31" s="17">
        <v>3</v>
      </c>
      <c r="J31" s="17"/>
      <c r="K31" s="17">
        <v>3</v>
      </c>
      <c r="L31" s="17">
        <v>3</v>
      </c>
      <c r="M31" s="17">
        <v>3</v>
      </c>
      <c r="N31" s="16"/>
      <c r="O31" s="16">
        <v>3</v>
      </c>
      <c r="P31" s="16">
        <v>3</v>
      </c>
      <c r="Q31" s="25" t="s">
        <v>61</v>
      </c>
      <c r="R31" s="3"/>
      <c r="S31" s="3"/>
      <c r="T31" s="3"/>
      <c r="U31" s="3"/>
      <c r="V31" s="3"/>
      <c r="W31" s="3">
        <v>30</v>
      </c>
      <c r="X31" s="3">
        <v>38</v>
      </c>
      <c r="Y31" s="3">
        <f t="shared" si="0"/>
        <v>68</v>
      </c>
    </row>
    <row r="32" spans="1:25" ht="15.75" customHeight="1">
      <c r="A32" s="15">
        <v>21</v>
      </c>
      <c r="B32" s="23" t="s">
        <v>51</v>
      </c>
      <c r="C32" s="17">
        <v>3</v>
      </c>
      <c r="D32" s="17">
        <v>3</v>
      </c>
      <c r="E32" s="17">
        <v>4</v>
      </c>
      <c r="F32" s="17">
        <v>3</v>
      </c>
      <c r="G32" s="17">
        <v>3</v>
      </c>
      <c r="H32" s="17">
        <v>3</v>
      </c>
      <c r="I32" s="17">
        <v>3</v>
      </c>
      <c r="J32" s="17">
        <v>3</v>
      </c>
      <c r="K32" s="17">
        <v>4</v>
      </c>
      <c r="L32" s="17">
        <v>4</v>
      </c>
      <c r="M32" s="17">
        <v>3</v>
      </c>
      <c r="N32" s="16">
        <v>3</v>
      </c>
      <c r="O32" s="16">
        <v>3</v>
      </c>
      <c r="P32" s="16">
        <v>3</v>
      </c>
      <c r="Q32" s="25" t="s">
        <v>61</v>
      </c>
      <c r="R32" s="3"/>
      <c r="S32" s="3"/>
      <c r="T32" s="3"/>
      <c r="U32" s="3"/>
      <c r="V32" s="3"/>
      <c r="W32" s="3">
        <v>4</v>
      </c>
      <c r="X32" s="3"/>
      <c r="Y32" s="3">
        <f t="shared" si="0"/>
        <v>4</v>
      </c>
    </row>
    <row r="33" spans="1:25" ht="15.75" customHeight="1">
      <c r="A33" s="19">
        <v>22</v>
      </c>
      <c r="B33" s="22" t="s">
        <v>52</v>
      </c>
      <c r="C33" s="20">
        <v>4</v>
      </c>
      <c r="D33" s="20">
        <v>4</v>
      </c>
      <c r="E33" s="20">
        <v>4</v>
      </c>
      <c r="F33" s="20">
        <v>4</v>
      </c>
      <c r="G33" s="20">
        <v>4</v>
      </c>
      <c r="H33" s="20">
        <v>4</v>
      </c>
      <c r="I33" s="20">
        <v>4</v>
      </c>
      <c r="J33" s="20">
        <v>4</v>
      </c>
      <c r="K33" s="20">
        <v>4</v>
      </c>
      <c r="L33" s="20">
        <v>5</v>
      </c>
      <c r="M33" s="20">
        <v>4</v>
      </c>
      <c r="N33" s="8">
        <v>4</v>
      </c>
      <c r="O33" s="8">
        <v>4</v>
      </c>
      <c r="P33" s="8">
        <v>4</v>
      </c>
      <c r="Q33" s="26" t="s">
        <v>61</v>
      </c>
      <c r="R33" s="3"/>
      <c r="S33" s="3"/>
      <c r="T33" s="3"/>
      <c r="U33" s="3"/>
      <c r="V33" s="3"/>
      <c r="W33" s="3"/>
      <c r="X33" s="3">
        <v>12</v>
      </c>
      <c r="Y33" s="3">
        <f t="shared" si="0"/>
        <v>12</v>
      </c>
    </row>
    <row r="34" spans="1:25" ht="15.75" customHeight="1">
      <c r="A34" s="19">
        <v>23</v>
      </c>
      <c r="B34" s="22" t="s">
        <v>53</v>
      </c>
      <c r="C34" s="20">
        <v>4</v>
      </c>
      <c r="D34" s="20">
        <v>4</v>
      </c>
      <c r="E34" s="20">
        <v>4</v>
      </c>
      <c r="F34" s="20">
        <v>4</v>
      </c>
      <c r="G34" s="20">
        <v>4</v>
      </c>
      <c r="H34" s="20">
        <v>5</v>
      </c>
      <c r="I34" s="20">
        <v>4</v>
      </c>
      <c r="J34" s="20">
        <v>4</v>
      </c>
      <c r="K34" s="20" t="s">
        <v>59</v>
      </c>
      <c r="L34" s="20">
        <v>4</v>
      </c>
      <c r="M34" s="20">
        <v>4</v>
      </c>
      <c r="N34" s="8">
        <v>4</v>
      </c>
      <c r="O34" s="8">
        <v>5</v>
      </c>
      <c r="P34" s="8">
        <v>4</v>
      </c>
      <c r="Q34" s="26" t="s">
        <v>61</v>
      </c>
      <c r="R34" s="3"/>
      <c r="S34" s="3"/>
      <c r="T34" s="3"/>
      <c r="U34" s="3"/>
      <c r="V34" s="3"/>
      <c r="W34" s="3">
        <v>10</v>
      </c>
      <c r="X34" s="3"/>
      <c r="Y34" s="3">
        <f t="shared" si="0"/>
        <v>10</v>
      </c>
    </row>
    <row r="35" spans="1:25" ht="15.75" customHeight="1">
      <c r="A35" s="15">
        <v>24</v>
      </c>
      <c r="B35" s="23" t="s">
        <v>54</v>
      </c>
      <c r="C35" s="17">
        <v>4</v>
      </c>
      <c r="D35" s="17">
        <v>3</v>
      </c>
      <c r="E35" s="17" t="s">
        <v>28</v>
      </c>
      <c r="F35" s="17">
        <v>3</v>
      </c>
      <c r="G35" s="17">
        <v>3</v>
      </c>
      <c r="H35" s="17">
        <v>3</v>
      </c>
      <c r="I35" s="17">
        <v>4</v>
      </c>
      <c r="J35" s="17"/>
      <c r="K35" s="17" t="s">
        <v>59</v>
      </c>
      <c r="L35" s="17">
        <v>4</v>
      </c>
      <c r="M35" s="17">
        <v>4</v>
      </c>
      <c r="N35" s="16">
        <v>3</v>
      </c>
      <c r="O35" s="16">
        <v>4</v>
      </c>
      <c r="P35" s="16">
        <v>4</v>
      </c>
      <c r="Q35" s="25" t="s">
        <v>61</v>
      </c>
      <c r="R35" s="3"/>
      <c r="S35" s="3"/>
      <c r="T35" s="3"/>
      <c r="U35" s="3"/>
      <c r="V35" s="3"/>
      <c r="W35" s="3">
        <v>30</v>
      </c>
      <c r="X35" s="3">
        <v>44</v>
      </c>
      <c r="Y35" s="3">
        <f t="shared" si="0"/>
        <v>74</v>
      </c>
    </row>
    <row r="36" spans="1:25" ht="15.75" customHeight="1">
      <c r="A36" s="19">
        <v>25</v>
      </c>
      <c r="B36" s="22" t="s">
        <v>55</v>
      </c>
      <c r="C36" s="20">
        <v>5</v>
      </c>
      <c r="D36" s="20">
        <v>5</v>
      </c>
      <c r="E36" s="20">
        <v>4</v>
      </c>
      <c r="F36" s="20">
        <v>4</v>
      </c>
      <c r="G36" s="20">
        <v>4</v>
      </c>
      <c r="H36" s="20">
        <v>4</v>
      </c>
      <c r="I36" s="20">
        <v>4</v>
      </c>
      <c r="J36" s="20">
        <v>4</v>
      </c>
      <c r="K36" s="20">
        <v>4</v>
      </c>
      <c r="L36" s="20">
        <v>4</v>
      </c>
      <c r="M36" s="20">
        <v>4</v>
      </c>
      <c r="N36" s="8">
        <v>4</v>
      </c>
      <c r="O36" s="8">
        <v>4</v>
      </c>
      <c r="P36" s="8">
        <v>4</v>
      </c>
      <c r="Q36" s="26" t="s">
        <v>61</v>
      </c>
      <c r="R36" s="3"/>
      <c r="S36" s="3"/>
      <c r="T36" s="3"/>
      <c r="U36" s="3"/>
      <c r="V36" s="3"/>
      <c r="W36" s="3"/>
      <c r="X36" s="3">
        <v>8</v>
      </c>
      <c r="Y36" s="3">
        <f t="shared" si="0"/>
        <v>8</v>
      </c>
    </row>
    <row r="37" spans="2:25" ht="18" customHeight="1">
      <c r="B37" s="24" t="s">
        <v>64</v>
      </c>
      <c r="W37" s="8">
        <f>SUM(W12:W36)</f>
        <v>520</v>
      </c>
      <c r="X37" s="8">
        <f>SUM(X12:X36)</f>
        <v>592</v>
      </c>
      <c r="Y37" s="8">
        <f>SUM(Y12:Y36)</f>
        <v>1112</v>
      </c>
    </row>
    <row r="38" ht="12.75">
      <c r="B38" t="s">
        <v>9</v>
      </c>
    </row>
    <row r="39" ht="12.75">
      <c r="B39" t="s">
        <v>8</v>
      </c>
    </row>
    <row r="40" ht="13.5" thickBot="1"/>
    <row r="41" spans="2:30" s="3" customFormat="1" ht="16.5" thickBot="1">
      <c r="B41" s="10">
        <v>5</v>
      </c>
      <c r="C41" s="3">
        <f>COUNTIF(C12:C36,5)</f>
        <v>1</v>
      </c>
      <c r="D41" s="3">
        <f aca="true" t="shared" si="1" ref="D41:P41">COUNTIF(D12:D36,5)</f>
        <v>1</v>
      </c>
      <c r="E41" s="3">
        <f t="shared" si="1"/>
        <v>1</v>
      </c>
      <c r="F41" s="3">
        <f t="shared" si="1"/>
        <v>0</v>
      </c>
      <c r="G41" s="3">
        <f t="shared" si="1"/>
        <v>0</v>
      </c>
      <c r="H41" s="3">
        <f t="shared" si="1"/>
        <v>3</v>
      </c>
      <c r="I41" s="3">
        <f t="shared" si="1"/>
        <v>1</v>
      </c>
      <c r="J41" s="3">
        <f t="shared" si="1"/>
        <v>1</v>
      </c>
      <c r="K41" s="3">
        <f t="shared" si="1"/>
        <v>5</v>
      </c>
      <c r="L41" s="3">
        <f t="shared" si="1"/>
        <v>6</v>
      </c>
      <c r="M41" s="3">
        <f t="shared" si="1"/>
        <v>1</v>
      </c>
      <c r="N41" s="3">
        <f t="shared" si="1"/>
        <v>0</v>
      </c>
      <c r="O41" s="3">
        <f t="shared" si="1"/>
        <v>3</v>
      </c>
      <c r="P41" s="3">
        <f t="shared" si="1"/>
        <v>3</v>
      </c>
      <c r="Y41" s="10">
        <f>SUM(C41:X41)</f>
        <v>26</v>
      </c>
      <c r="Z41" s="10">
        <v>14</v>
      </c>
      <c r="AD41" s="13"/>
    </row>
    <row r="42" spans="2:30" s="3" customFormat="1" ht="16.5" thickBot="1">
      <c r="B42" s="10">
        <v>4</v>
      </c>
      <c r="C42" s="3">
        <f>COUNTIF(C12:C36,4)</f>
        <v>18</v>
      </c>
      <c r="D42" s="3">
        <f aca="true" t="shared" si="2" ref="D42:P42">COUNTIF(D12:D36,4)</f>
        <v>15</v>
      </c>
      <c r="E42" s="3">
        <f t="shared" si="2"/>
        <v>17</v>
      </c>
      <c r="F42" s="3">
        <f t="shared" si="2"/>
        <v>17</v>
      </c>
      <c r="G42" s="3">
        <f t="shared" si="2"/>
        <v>16</v>
      </c>
      <c r="H42" s="3">
        <f t="shared" si="2"/>
        <v>15</v>
      </c>
      <c r="I42" s="3">
        <f t="shared" si="2"/>
        <v>17</v>
      </c>
      <c r="J42" s="3">
        <f t="shared" si="2"/>
        <v>16</v>
      </c>
      <c r="K42" s="3">
        <f t="shared" si="2"/>
        <v>10</v>
      </c>
      <c r="L42" s="3">
        <f t="shared" si="2"/>
        <v>14</v>
      </c>
      <c r="M42" s="3">
        <f t="shared" si="2"/>
        <v>17</v>
      </c>
      <c r="N42" s="3">
        <f t="shared" si="2"/>
        <v>15</v>
      </c>
      <c r="O42" s="3">
        <f t="shared" si="2"/>
        <v>16</v>
      </c>
      <c r="P42" s="3">
        <f t="shared" si="2"/>
        <v>17</v>
      </c>
      <c r="Y42" s="10">
        <f>SUM(C42:X42)</f>
        <v>220</v>
      </c>
      <c r="AD42" s="14"/>
    </row>
    <row r="43" spans="2:30" s="3" customFormat="1" ht="16.5" thickBot="1">
      <c r="B43" s="10">
        <v>3</v>
      </c>
      <c r="C43" s="3">
        <f>COUNTIF(C12:C36,3)</f>
        <v>5</v>
      </c>
      <c r="D43" s="3">
        <f aca="true" t="shared" si="3" ref="D43:P43">COUNTIF(D12:D36,3)</f>
        <v>8</v>
      </c>
      <c r="E43" s="3">
        <f t="shared" si="3"/>
        <v>4</v>
      </c>
      <c r="F43" s="3">
        <f t="shared" si="3"/>
        <v>7</v>
      </c>
      <c r="G43" s="3">
        <f t="shared" si="3"/>
        <v>8</v>
      </c>
      <c r="H43" s="3">
        <f t="shared" si="3"/>
        <v>7</v>
      </c>
      <c r="I43" s="3">
        <f t="shared" si="3"/>
        <v>6</v>
      </c>
      <c r="J43" s="3">
        <f t="shared" si="3"/>
        <v>3</v>
      </c>
      <c r="K43" s="3">
        <f t="shared" si="3"/>
        <v>5</v>
      </c>
      <c r="L43" s="3">
        <f t="shared" si="3"/>
        <v>4</v>
      </c>
      <c r="M43" s="3">
        <f t="shared" si="3"/>
        <v>7</v>
      </c>
      <c r="N43" s="3">
        <f t="shared" si="3"/>
        <v>4</v>
      </c>
      <c r="O43" s="3">
        <f t="shared" si="3"/>
        <v>5</v>
      </c>
      <c r="P43" s="3">
        <f t="shared" si="3"/>
        <v>4</v>
      </c>
      <c r="Y43" s="10">
        <f>SUM(C43:X43)</f>
        <v>77</v>
      </c>
      <c r="AD43" s="14"/>
    </row>
    <row r="44" spans="2:30" s="3" customFormat="1" ht="16.5" thickBot="1">
      <c r="B44" s="10">
        <v>2</v>
      </c>
      <c r="C44" s="3">
        <f>COUNTIF(C12:C36,2)</f>
        <v>0</v>
      </c>
      <c r="D44" s="3">
        <f aca="true" t="shared" si="4" ref="D44:P44">COUNTIF(D12:D36,2)</f>
        <v>0</v>
      </c>
      <c r="E44" s="3">
        <f t="shared" si="4"/>
        <v>0</v>
      </c>
      <c r="F44" s="3">
        <f t="shared" si="4"/>
        <v>0</v>
      </c>
      <c r="G44" s="3">
        <f t="shared" si="4"/>
        <v>0</v>
      </c>
      <c r="H44" s="3">
        <f t="shared" si="4"/>
        <v>0</v>
      </c>
      <c r="I44" s="3">
        <f t="shared" si="4"/>
        <v>0</v>
      </c>
      <c r="J44" s="3">
        <f t="shared" si="4"/>
        <v>0</v>
      </c>
      <c r="K44" s="3">
        <f t="shared" si="4"/>
        <v>0</v>
      </c>
      <c r="L44" s="3">
        <f t="shared" si="4"/>
        <v>0</v>
      </c>
      <c r="M44" s="3">
        <f t="shared" si="4"/>
        <v>0</v>
      </c>
      <c r="N44" s="3">
        <f t="shared" si="4"/>
        <v>0</v>
      </c>
      <c r="O44" s="3">
        <f t="shared" si="4"/>
        <v>0</v>
      </c>
      <c r="P44" s="3">
        <f t="shared" si="4"/>
        <v>0</v>
      </c>
      <c r="Y44" s="10">
        <f>SUM(C44:X44)</f>
        <v>0</v>
      </c>
      <c r="Z44" s="10" t="s">
        <v>30</v>
      </c>
      <c r="AA44" s="12">
        <f>(Y46-Z46)/AA46</f>
        <v>0.5419047619047619</v>
      </c>
      <c r="AD44" s="14"/>
    </row>
    <row r="45" spans="2:30" s="3" customFormat="1" ht="16.5" thickBot="1">
      <c r="B45" s="11" t="s">
        <v>28</v>
      </c>
      <c r="C45" s="3">
        <v>1</v>
      </c>
      <c r="D45" s="3">
        <v>1</v>
      </c>
      <c r="E45" s="3">
        <v>3</v>
      </c>
      <c r="F45" s="3">
        <v>1</v>
      </c>
      <c r="G45" s="3">
        <v>1</v>
      </c>
      <c r="I45" s="3">
        <v>1</v>
      </c>
      <c r="J45" s="3">
        <v>1</v>
      </c>
      <c r="L45" s="3">
        <v>1</v>
      </c>
      <c r="N45" s="3">
        <v>2</v>
      </c>
      <c r="O45" s="3">
        <v>1</v>
      </c>
      <c r="P45" s="3">
        <v>1</v>
      </c>
      <c r="Y45" s="10">
        <f>SUM(C45:X45)</f>
        <v>14</v>
      </c>
      <c r="AD45" s="14"/>
    </row>
    <row r="46" spans="3:27" s="3" customFormat="1" ht="12.75">
      <c r="C46" s="3">
        <f>SUM(C41:C45)</f>
        <v>25</v>
      </c>
      <c r="D46" s="3">
        <f aca="true" t="shared" si="5" ref="D46:P46">SUM(D41:D45)</f>
        <v>25</v>
      </c>
      <c r="E46" s="3">
        <f t="shared" si="5"/>
        <v>25</v>
      </c>
      <c r="F46" s="3">
        <f t="shared" si="5"/>
        <v>25</v>
      </c>
      <c r="G46" s="3">
        <f t="shared" si="5"/>
        <v>25</v>
      </c>
      <c r="H46" s="3">
        <f t="shared" si="5"/>
        <v>25</v>
      </c>
      <c r="I46" s="3">
        <f t="shared" si="5"/>
        <v>25</v>
      </c>
      <c r="J46" s="3">
        <f t="shared" si="5"/>
        <v>21</v>
      </c>
      <c r="K46" s="3">
        <f t="shared" si="5"/>
        <v>20</v>
      </c>
      <c r="L46" s="3">
        <f t="shared" si="5"/>
        <v>25</v>
      </c>
      <c r="M46" s="3">
        <f t="shared" si="5"/>
        <v>25</v>
      </c>
      <c r="N46" s="3">
        <f t="shared" si="5"/>
        <v>21</v>
      </c>
      <c r="O46" s="3">
        <f t="shared" si="5"/>
        <v>25</v>
      </c>
      <c r="P46" s="3">
        <f t="shared" si="5"/>
        <v>25</v>
      </c>
      <c r="Y46" s="10">
        <f>5*Y41+4*Y42+3*Y43+2*Y44+2*Y45</f>
        <v>1269</v>
      </c>
      <c r="Z46" s="10">
        <f>2*Z41*A36</f>
        <v>700</v>
      </c>
      <c r="AA46" s="10">
        <f>3*Z41*A36</f>
        <v>1050</v>
      </c>
    </row>
    <row r="48" ht="12.75">
      <c r="Y48">
        <f>SUM(Y41:Y45)</f>
        <v>337</v>
      </c>
    </row>
  </sheetData>
  <sheetProtection/>
  <mergeCells count="11">
    <mergeCell ref="W10:W11"/>
    <mergeCell ref="B5:K5"/>
    <mergeCell ref="B8:B11"/>
    <mergeCell ref="A8:A11"/>
    <mergeCell ref="X10:X11"/>
    <mergeCell ref="A6:R6"/>
    <mergeCell ref="Y10:Y11"/>
    <mergeCell ref="C10:P10"/>
    <mergeCell ref="C8:V9"/>
    <mergeCell ref="W8:Y8"/>
    <mergeCell ref="W9:Y9"/>
  </mergeCells>
  <printOptions/>
  <pageMargins left="1.3385826771653544" right="0.4724409448818898" top="0.5905511811023623" bottom="0.5511811023622047" header="0.5118110236220472" footer="0.5118110236220472"/>
  <pageSetup fitToWidth="2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2012-01-19T03:59:38Z</cp:lastPrinted>
  <dcterms:created xsi:type="dcterms:W3CDTF">1996-10-08T23:32:33Z</dcterms:created>
  <dcterms:modified xsi:type="dcterms:W3CDTF">2013-01-30T04:35:04Z</dcterms:modified>
  <cp:category/>
  <cp:version/>
  <cp:contentType/>
  <cp:contentStatus/>
</cp:coreProperties>
</file>