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'Лист3'!$A$1:$Y$48</definedName>
  </definedNames>
  <calcPr fullCalcOnLoad="1"/>
</workbook>
</file>

<file path=xl/sharedStrings.xml><?xml version="1.0" encoding="utf-8"?>
<sst xmlns="http://schemas.openxmlformats.org/spreadsheetml/2006/main" count="80" uniqueCount="66">
  <si>
    <t>Утверждаю</t>
  </si>
  <si>
    <t>Директоры:</t>
  </si>
  <si>
    <t>_______________АЖТ/ФИО</t>
  </si>
  <si>
    <t>Стипендиялар________сань</t>
  </si>
  <si>
    <t>Стипендии___________шт.</t>
  </si>
  <si>
    <t>босатулары</t>
  </si>
  <si>
    <t>пропуски</t>
  </si>
  <si>
    <t>себепсіз  неуваж</t>
  </si>
  <si>
    <t>себепті уважит</t>
  </si>
  <si>
    <t>барлығы всего</t>
  </si>
  <si>
    <t>Бөлім меңгерушісі / Зав. Отделением__________________________________</t>
  </si>
  <si>
    <t>Тәрбиеші / Воспитатель________________________Староста________________</t>
  </si>
  <si>
    <t>Бекітемін:</t>
  </si>
  <si>
    <t>саны</t>
  </si>
  <si>
    <t>Бахытканов М.Б.</t>
  </si>
  <si>
    <t>Белкин И.Н.</t>
  </si>
  <si>
    <t>Булатов И.С.</t>
  </si>
  <si>
    <t>Владимиров В.А.</t>
  </si>
  <si>
    <t>Григоренко А.А.</t>
  </si>
  <si>
    <t>Драченин А.С.</t>
  </si>
  <si>
    <t>Дубовицкий Д.В.</t>
  </si>
  <si>
    <t>Ибрагимов Г.Ш.</t>
  </si>
  <si>
    <t>Кабаев Т.К.</t>
  </si>
  <si>
    <t>Козлов А.Н.</t>
  </si>
  <si>
    <t>Колмакова Д.В.</t>
  </si>
  <si>
    <t>Краснобаев А.А.</t>
  </si>
  <si>
    <t xml:space="preserve">Нагайцев К.И. </t>
  </si>
  <si>
    <t>Никитин Д.Б.</t>
  </si>
  <si>
    <t>Поваренко С.А.</t>
  </si>
  <si>
    <t>Противень С.А.</t>
  </si>
  <si>
    <t>Сафрайдер Д.С.</t>
  </si>
  <si>
    <t>Середа А.А.</t>
  </si>
  <si>
    <t>Степанов Р.Е.</t>
  </si>
  <si>
    <t>Федотов А.А.</t>
  </si>
  <si>
    <t>Цырыпкин О.Н.</t>
  </si>
  <si>
    <t xml:space="preserve">Аты, жөні, тегі       /      Фамилия, имя, отчество </t>
  </si>
  <si>
    <t>Пән бойынша бағалары   /   Оценки по предмету</t>
  </si>
  <si>
    <t>р/с № /  № п/п</t>
  </si>
  <si>
    <t>Сынақтар / Зачеты</t>
  </si>
  <si>
    <t xml:space="preserve">                      </t>
  </si>
  <si>
    <t xml:space="preserve">                                Үлгерім тізімдемесі / Ведомость успеваемости</t>
  </si>
  <si>
    <t>н/а</t>
  </si>
  <si>
    <t>осв</t>
  </si>
  <si>
    <t>зач</t>
  </si>
  <si>
    <t>кач зн</t>
  </si>
  <si>
    <t>Передерьев С.С</t>
  </si>
  <si>
    <t>Слонов В.Е</t>
  </si>
  <si>
    <t>Доронин Д.А</t>
  </si>
  <si>
    <t>Казанцев А.О</t>
  </si>
  <si>
    <t>Булгаков А.Е</t>
  </si>
  <si>
    <r>
      <t xml:space="preserve">                             </t>
    </r>
    <r>
      <rPr>
        <b/>
        <u val="single"/>
        <sz val="12"/>
        <rFont val="Arial Cyr"/>
        <family val="0"/>
      </rPr>
      <t xml:space="preserve"> 2012-13 ж.ж./г.г.___3 семестр____үшін/за        ТМ-11 тобы/группа</t>
    </r>
  </si>
  <si>
    <t>Кәсіби шетел тілі / Профессиональный иностранный язык</t>
  </si>
  <si>
    <t>Дене тәрбиесі / Физическая культура</t>
  </si>
  <si>
    <t>Құқық негіздері / Основы права</t>
  </si>
  <si>
    <t>Материальану / Материаловедение</t>
  </si>
  <si>
    <t>Электротехника электроника негіздерімен / Электротехника с основами электроники</t>
  </si>
  <si>
    <t>Алғашқы әскери дайындық / Начальная военная подготовка</t>
  </si>
  <si>
    <t>Техникалық механиканың негіздері / Основы технической механики</t>
  </si>
  <si>
    <t>Сызу / Черчение</t>
  </si>
  <si>
    <t>Саясаттану және әлеуметтану негіздері / Основы политологии и социологии</t>
  </si>
  <si>
    <t>Өзара ауысымдылық және техникалық өлшеулердің негіздері / Основы взаимозаменяемости и технических измерений</t>
  </si>
  <si>
    <t>Материалдар мен құралдарды өңдеудің негіздері / Основы обработки материалов и инструментов</t>
  </si>
  <si>
    <t>Қолданбалы информатика / Прикладная информатика</t>
  </si>
  <si>
    <t>Емтихандар/Экзамены</t>
  </si>
  <si>
    <r>
      <t>Үлгерімі / Успеваемость_____</t>
    </r>
    <r>
      <rPr>
        <u val="single"/>
        <sz val="10"/>
        <rFont val="Arial"/>
        <family val="2"/>
      </rPr>
      <t>98,8</t>
    </r>
    <r>
      <rPr>
        <sz val="10"/>
        <rFont val="Arial"/>
        <family val="0"/>
      </rPr>
      <t>____%Қатысуы / Посещаемость __</t>
    </r>
    <r>
      <rPr>
        <u val="single"/>
        <sz val="10"/>
        <rFont val="Arial"/>
        <family val="2"/>
      </rPr>
      <t>93</t>
    </r>
    <r>
      <rPr>
        <sz val="10"/>
        <rFont val="Arial"/>
        <family val="0"/>
      </rPr>
      <t>__%</t>
    </r>
  </si>
  <si>
    <t>З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</si>
</sst>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7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3" fillId="33" borderId="11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right"/>
    </xf>
    <xf numFmtId="9" fontId="0" fillId="34" borderId="10" xfId="57" applyFont="1" applyFill="1" applyBorder="1" applyAlignment="1">
      <alignment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Fill="1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3" fillId="35" borderId="11" xfId="0" applyNumberFormat="1" applyFont="1" applyFill="1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7"/>
  <sheetViews>
    <sheetView tabSelected="1" view="pageBreakPreview" zoomScaleNormal="75" zoomScaleSheetLayoutView="100" zoomScalePageLayoutView="0" workbookViewId="0" topLeftCell="A25">
      <selection activeCell="H28" sqref="H28"/>
    </sheetView>
  </sheetViews>
  <sheetFormatPr defaultColWidth="9.140625" defaultRowHeight="12.75"/>
  <cols>
    <col min="1" max="1" width="4.421875" style="0" customWidth="1"/>
    <col min="2" max="2" width="25.8515625" style="0" customWidth="1"/>
    <col min="3" max="3" width="5.28125" style="0" customWidth="1"/>
    <col min="4" max="4" width="5.421875" style="0" customWidth="1"/>
    <col min="5" max="5" width="5.28125" style="0" customWidth="1"/>
    <col min="6" max="6" width="5.00390625" style="0" customWidth="1"/>
    <col min="7" max="7" width="5.7109375" style="0" customWidth="1"/>
    <col min="8" max="8" width="6.57421875" style="0" customWidth="1"/>
    <col min="9" max="9" width="5.28125" style="0" customWidth="1"/>
    <col min="10" max="10" width="6.140625" style="0" customWidth="1"/>
    <col min="11" max="11" width="10.421875" style="24" customWidth="1"/>
    <col min="12" max="12" width="8.57421875" style="24" customWidth="1"/>
    <col min="13" max="13" width="6.00390625" style="24" customWidth="1"/>
    <col min="14" max="14" width="6.00390625" style="0" customWidth="1"/>
    <col min="15" max="16" width="4.7109375" style="0" customWidth="1"/>
    <col min="17" max="17" width="7.28125" style="0" customWidth="1"/>
    <col min="18" max="20" width="4.7109375" style="0" customWidth="1"/>
    <col min="21" max="23" width="9.7109375" style="0" customWidth="1"/>
  </cols>
  <sheetData>
    <row r="1" spans="20:23" ht="15">
      <c r="T1" s="1" t="s">
        <v>12</v>
      </c>
      <c r="U1" s="1"/>
      <c r="V1" s="1"/>
      <c r="W1" s="1"/>
    </row>
    <row r="2" spans="20:23" ht="15">
      <c r="T2" s="1" t="s">
        <v>0</v>
      </c>
      <c r="U2" s="1"/>
      <c r="V2" s="1"/>
      <c r="W2" s="1"/>
    </row>
    <row r="3" spans="20:23" ht="15">
      <c r="T3" s="1" t="s">
        <v>1</v>
      </c>
      <c r="U3" s="1"/>
      <c r="V3" s="1"/>
      <c r="W3" s="1"/>
    </row>
    <row r="4" spans="1:23" ht="15.75">
      <c r="A4" s="2"/>
      <c r="B4" s="26" t="s">
        <v>40</v>
      </c>
      <c r="C4" s="26"/>
      <c r="D4" s="26"/>
      <c r="E4" s="26"/>
      <c r="F4" s="26"/>
      <c r="G4" s="26"/>
      <c r="H4" s="26"/>
      <c r="I4" s="26"/>
      <c r="T4" s="1" t="s">
        <v>2</v>
      </c>
      <c r="U4" s="1"/>
      <c r="V4" s="1"/>
      <c r="W4" s="1"/>
    </row>
    <row r="5" spans="1:23" ht="15.75">
      <c r="A5" s="2"/>
      <c r="B5" s="49" t="s">
        <v>39</v>
      </c>
      <c r="C5" s="49"/>
      <c r="D5" s="49"/>
      <c r="E5" s="49"/>
      <c r="F5" s="49"/>
      <c r="G5" s="49"/>
      <c r="H5" s="49"/>
      <c r="I5" s="49"/>
      <c r="J5" s="49"/>
      <c r="T5" s="1" t="s">
        <v>3</v>
      </c>
      <c r="U5" s="1"/>
      <c r="V5" s="1"/>
      <c r="W5" s="1" t="s">
        <v>13</v>
      </c>
    </row>
    <row r="6" spans="1:23" ht="15.75">
      <c r="A6" s="49" t="s">
        <v>50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T6" s="1" t="s">
        <v>4</v>
      </c>
      <c r="U6" s="1"/>
      <c r="V6" s="1"/>
      <c r="W6" s="1"/>
    </row>
    <row r="8" spans="1:23" ht="12.75" customHeight="1">
      <c r="A8" s="53" t="s">
        <v>37</v>
      </c>
      <c r="B8" s="50" t="s">
        <v>35</v>
      </c>
      <c r="C8" s="38" t="s">
        <v>36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2" t="s">
        <v>5</v>
      </c>
      <c r="V8" s="43"/>
      <c r="W8" s="44"/>
    </row>
    <row r="9" spans="1:23" ht="9.75" customHeight="1">
      <c r="A9" s="54"/>
      <c r="B9" s="51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5" t="s">
        <v>6</v>
      </c>
      <c r="V9" s="46"/>
      <c r="W9" s="47"/>
    </row>
    <row r="10" spans="1:23" ht="22.5" customHeight="1">
      <c r="A10" s="54"/>
      <c r="B10" s="51"/>
      <c r="C10" s="36" t="s">
        <v>38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48" t="s">
        <v>63</v>
      </c>
      <c r="P10" s="48"/>
      <c r="Q10" s="48"/>
      <c r="R10" s="48"/>
      <c r="S10" s="48"/>
      <c r="T10" s="48"/>
      <c r="U10" s="34" t="s">
        <v>7</v>
      </c>
      <c r="V10" s="34" t="s">
        <v>8</v>
      </c>
      <c r="W10" s="34" t="s">
        <v>9</v>
      </c>
    </row>
    <row r="11" spans="1:23" ht="210" customHeight="1">
      <c r="A11" s="55"/>
      <c r="B11" s="52"/>
      <c r="C11" s="7" t="s">
        <v>51</v>
      </c>
      <c r="D11" s="7" t="s">
        <v>52</v>
      </c>
      <c r="E11" s="7" t="s">
        <v>53</v>
      </c>
      <c r="F11" s="21" t="s">
        <v>54</v>
      </c>
      <c r="G11" s="7" t="s">
        <v>56</v>
      </c>
      <c r="H11" s="7" t="s">
        <v>57</v>
      </c>
      <c r="I11" s="7" t="s">
        <v>58</v>
      </c>
      <c r="J11" s="7" t="s">
        <v>59</v>
      </c>
      <c r="K11" s="7" t="s">
        <v>60</v>
      </c>
      <c r="L11" s="7" t="s">
        <v>61</v>
      </c>
      <c r="M11" s="7" t="s">
        <v>62</v>
      </c>
      <c r="O11" s="8"/>
      <c r="P11" s="8"/>
      <c r="Q11" s="22" t="s">
        <v>55</v>
      </c>
      <c r="R11" s="8"/>
      <c r="S11" s="8"/>
      <c r="T11" s="3"/>
      <c r="U11" s="35"/>
      <c r="V11" s="35"/>
      <c r="W11" s="35"/>
    </row>
    <row r="12" spans="1:23" ht="15.75" customHeight="1">
      <c r="A12" s="4">
        <v>1</v>
      </c>
      <c r="B12" s="6" t="s">
        <v>14</v>
      </c>
      <c r="C12" s="5">
        <v>3</v>
      </c>
      <c r="D12" s="3">
        <v>3</v>
      </c>
      <c r="E12" s="3">
        <v>3</v>
      </c>
      <c r="F12" s="3">
        <v>3</v>
      </c>
      <c r="G12" s="3">
        <v>3</v>
      </c>
      <c r="H12" s="3">
        <v>4</v>
      </c>
      <c r="I12" s="3">
        <v>4</v>
      </c>
      <c r="J12" s="3">
        <v>3</v>
      </c>
      <c r="K12" s="23">
        <v>3</v>
      </c>
      <c r="L12" s="23">
        <v>3</v>
      </c>
      <c r="M12" s="23">
        <v>3</v>
      </c>
      <c r="N12" s="3"/>
      <c r="O12" s="3"/>
      <c r="P12" s="3"/>
      <c r="Q12" s="3">
        <v>3</v>
      </c>
      <c r="R12" s="3"/>
      <c r="S12" s="3"/>
      <c r="T12" s="3"/>
      <c r="U12" s="3">
        <v>28</v>
      </c>
      <c r="V12" s="3">
        <v>6</v>
      </c>
      <c r="W12" s="3">
        <f>SUM(U12:V12)</f>
        <v>34</v>
      </c>
    </row>
    <row r="13" spans="1:23" ht="15.75" customHeight="1">
      <c r="A13" s="4">
        <v>2</v>
      </c>
      <c r="B13" s="6" t="s">
        <v>15</v>
      </c>
      <c r="C13" s="5">
        <v>4</v>
      </c>
      <c r="D13" s="3">
        <v>4</v>
      </c>
      <c r="E13" s="3">
        <v>4</v>
      </c>
      <c r="F13" s="3">
        <v>3</v>
      </c>
      <c r="G13" s="3">
        <v>4</v>
      </c>
      <c r="H13" s="3">
        <v>3</v>
      </c>
      <c r="I13" s="3">
        <v>4</v>
      </c>
      <c r="J13" s="3">
        <v>4</v>
      </c>
      <c r="K13" s="23">
        <v>4</v>
      </c>
      <c r="L13" s="23">
        <v>5</v>
      </c>
      <c r="M13" s="23">
        <v>4</v>
      </c>
      <c r="N13" s="3"/>
      <c r="O13" s="3"/>
      <c r="P13" s="3"/>
      <c r="Q13" s="3">
        <v>4</v>
      </c>
      <c r="R13" s="3"/>
      <c r="S13" s="3"/>
      <c r="T13" s="3"/>
      <c r="U13" s="3">
        <v>14</v>
      </c>
      <c r="V13" s="3">
        <v>8</v>
      </c>
      <c r="W13" s="3">
        <f aca="true" t="shared" si="0" ref="W13:W37">SUM(U13:V13)</f>
        <v>22</v>
      </c>
    </row>
    <row r="14" spans="1:23" ht="15.75" customHeight="1">
      <c r="A14" s="9">
        <v>3</v>
      </c>
      <c r="B14" s="10" t="s">
        <v>16</v>
      </c>
      <c r="C14" s="11">
        <v>4</v>
      </c>
      <c r="D14" s="12">
        <v>4</v>
      </c>
      <c r="E14" s="12">
        <v>4</v>
      </c>
      <c r="F14" s="12">
        <v>4</v>
      </c>
      <c r="G14" s="12">
        <v>4</v>
      </c>
      <c r="H14" s="12">
        <v>4</v>
      </c>
      <c r="I14" s="12">
        <v>5</v>
      </c>
      <c r="J14" s="12">
        <v>4</v>
      </c>
      <c r="K14" s="32">
        <v>4</v>
      </c>
      <c r="L14" s="25">
        <v>5</v>
      </c>
      <c r="M14" s="25">
        <v>3</v>
      </c>
      <c r="N14" s="12"/>
      <c r="O14" s="12"/>
      <c r="P14" s="12"/>
      <c r="Q14" s="12">
        <v>4</v>
      </c>
      <c r="R14" s="12"/>
      <c r="S14" s="12"/>
      <c r="T14" s="3"/>
      <c r="U14" s="3">
        <v>30</v>
      </c>
      <c r="V14" s="3"/>
      <c r="W14" s="3">
        <f t="shared" si="0"/>
        <v>30</v>
      </c>
    </row>
    <row r="15" spans="1:23" ht="15.75" customHeight="1">
      <c r="A15" s="9">
        <v>4</v>
      </c>
      <c r="B15" s="10" t="s">
        <v>17</v>
      </c>
      <c r="C15" s="11">
        <v>5</v>
      </c>
      <c r="D15" s="12">
        <v>4</v>
      </c>
      <c r="E15" s="12">
        <v>3</v>
      </c>
      <c r="F15" s="12">
        <v>4</v>
      </c>
      <c r="G15" s="12">
        <v>4</v>
      </c>
      <c r="H15" s="12">
        <v>4</v>
      </c>
      <c r="I15" s="12">
        <v>4</v>
      </c>
      <c r="J15" s="12">
        <v>4</v>
      </c>
      <c r="K15" s="25">
        <v>5</v>
      </c>
      <c r="L15" s="25">
        <v>5</v>
      </c>
      <c r="M15" s="25">
        <v>5</v>
      </c>
      <c r="N15" s="12"/>
      <c r="O15" s="12"/>
      <c r="P15" s="12"/>
      <c r="Q15" s="12">
        <v>5</v>
      </c>
      <c r="R15" s="12"/>
      <c r="S15" s="12"/>
      <c r="T15" s="3"/>
      <c r="U15" s="3">
        <v>16</v>
      </c>
      <c r="V15" s="3"/>
      <c r="W15" s="3">
        <f t="shared" si="0"/>
        <v>16</v>
      </c>
    </row>
    <row r="16" spans="1:23" ht="15.75" customHeight="1">
      <c r="A16" s="4">
        <v>5</v>
      </c>
      <c r="B16" s="6" t="s">
        <v>18</v>
      </c>
      <c r="C16" s="20" t="s">
        <v>41</v>
      </c>
      <c r="D16" s="20" t="s">
        <v>41</v>
      </c>
      <c r="E16" s="3">
        <v>3</v>
      </c>
      <c r="F16" s="3">
        <v>3</v>
      </c>
      <c r="G16" s="3">
        <v>3</v>
      </c>
      <c r="H16" s="3">
        <v>3</v>
      </c>
      <c r="I16" s="20" t="s">
        <v>41</v>
      </c>
      <c r="J16" s="20" t="s">
        <v>41</v>
      </c>
      <c r="K16" s="23">
        <v>4</v>
      </c>
      <c r="L16" s="23">
        <v>3</v>
      </c>
      <c r="M16" s="23">
        <v>3</v>
      </c>
      <c r="N16" s="3"/>
      <c r="O16" s="3"/>
      <c r="P16" s="3"/>
      <c r="Q16" s="3">
        <v>3</v>
      </c>
      <c r="R16" s="3"/>
      <c r="S16" s="3"/>
      <c r="T16" s="3"/>
      <c r="U16" s="3">
        <v>18</v>
      </c>
      <c r="V16" s="3">
        <v>46</v>
      </c>
      <c r="W16" s="3">
        <f t="shared" si="0"/>
        <v>64</v>
      </c>
    </row>
    <row r="17" spans="1:23" ht="15.75" customHeight="1">
      <c r="A17" s="4">
        <v>6</v>
      </c>
      <c r="B17" s="6" t="s">
        <v>19</v>
      </c>
      <c r="C17" s="5">
        <v>3</v>
      </c>
      <c r="D17" s="20" t="s">
        <v>42</v>
      </c>
      <c r="E17" s="3">
        <v>3</v>
      </c>
      <c r="F17" s="3">
        <v>4</v>
      </c>
      <c r="G17" s="3">
        <v>4</v>
      </c>
      <c r="H17" s="3">
        <v>4</v>
      </c>
      <c r="I17" s="3">
        <v>3</v>
      </c>
      <c r="J17" s="3">
        <v>3</v>
      </c>
      <c r="K17" s="23">
        <v>3</v>
      </c>
      <c r="L17" s="23">
        <v>3</v>
      </c>
      <c r="M17" s="23">
        <v>3</v>
      </c>
      <c r="N17" s="3"/>
      <c r="O17" s="3"/>
      <c r="P17" s="3"/>
      <c r="Q17" s="3">
        <v>3</v>
      </c>
      <c r="R17" s="3"/>
      <c r="S17" s="3"/>
      <c r="T17" s="3"/>
      <c r="U17" s="3">
        <v>46</v>
      </c>
      <c r="V17" s="3">
        <v>8</v>
      </c>
      <c r="W17" s="3">
        <f t="shared" si="0"/>
        <v>54</v>
      </c>
    </row>
    <row r="18" spans="1:23" ht="15.75" customHeight="1">
      <c r="A18" s="4">
        <v>7</v>
      </c>
      <c r="B18" s="6" t="s">
        <v>20</v>
      </c>
      <c r="C18" s="19">
        <v>4</v>
      </c>
      <c r="D18" s="3">
        <v>4</v>
      </c>
      <c r="E18" s="3">
        <v>3</v>
      </c>
      <c r="F18" s="3">
        <v>4</v>
      </c>
      <c r="G18" s="3">
        <v>4</v>
      </c>
      <c r="H18" s="3">
        <v>3</v>
      </c>
      <c r="I18" s="3">
        <v>4</v>
      </c>
      <c r="J18" s="3">
        <v>4</v>
      </c>
      <c r="K18" s="23">
        <v>4</v>
      </c>
      <c r="L18" s="23">
        <v>5</v>
      </c>
      <c r="M18" s="23">
        <v>3</v>
      </c>
      <c r="N18" s="3"/>
      <c r="O18" s="3"/>
      <c r="P18" s="3"/>
      <c r="Q18" s="3">
        <v>4</v>
      </c>
      <c r="R18" s="3"/>
      <c r="S18" s="3"/>
      <c r="T18" s="3"/>
      <c r="U18" s="3">
        <v>10</v>
      </c>
      <c r="V18" s="3">
        <v>14</v>
      </c>
      <c r="W18" s="3">
        <f t="shared" si="0"/>
        <v>24</v>
      </c>
    </row>
    <row r="19" spans="1:23" ht="15.75" customHeight="1">
      <c r="A19" s="9">
        <v>8</v>
      </c>
      <c r="B19" s="10" t="s">
        <v>21</v>
      </c>
      <c r="C19" s="11">
        <v>4</v>
      </c>
      <c r="D19" s="12">
        <v>4</v>
      </c>
      <c r="E19" s="12">
        <v>4</v>
      </c>
      <c r="F19" s="12">
        <v>4</v>
      </c>
      <c r="G19" s="12">
        <v>4</v>
      </c>
      <c r="H19" s="12">
        <v>4</v>
      </c>
      <c r="I19" s="12">
        <v>4</v>
      </c>
      <c r="J19" s="12">
        <v>4</v>
      </c>
      <c r="K19" s="25">
        <v>4</v>
      </c>
      <c r="L19" s="25">
        <v>4</v>
      </c>
      <c r="M19" s="25">
        <v>4</v>
      </c>
      <c r="N19" s="12"/>
      <c r="O19" s="12"/>
      <c r="P19" s="12"/>
      <c r="Q19" s="12">
        <v>4</v>
      </c>
      <c r="R19" s="12"/>
      <c r="S19" s="12"/>
      <c r="T19" s="3"/>
      <c r="U19" s="3"/>
      <c r="V19" s="3"/>
      <c r="W19" s="3">
        <f t="shared" si="0"/>
        <v>0</v>
      </c>
    </row>
    <row r="20" spans="1:23" ht="15.75" customHeight="1">
      <c r="A20" s="4">
        <v>9</v>
      </c>
      <c r="B20" s="6" t="s">
        <v>22</v>
      </c>
      <c r="C20" s="3">
        <v>3</v>
      </c>
      <c r="D20" s="20" t="s">
        <v>41</v>
      </c>
      <c r="E20" s="3">
        <v>3</v>
      </c>
      <c r="F20" s="3">
        <v>3</v>
      </c>
      <c r="G20" s="3">
        <v>3</v>
      </c>
      <c r="H20" s="3"/>
      <c r="I20" s="20" t="s">
        <v>41</v>
      </c>
      <c r="J20" s="20" t="s">
        <v>41</v>
      </c>
      <c r="K20" s="23">
        <v>3</v>
      </c>
      <c r="L20" s="23">
        <v>3</v>
      </c>
      <c r="M20" s="23">
        <v>3</v>
      </c>
      <c r="N20" s="3"/>
      <c r="O20" s="3"/>
      <c r="P20" s="3"/>
      <c r="Q20" s="3"/>
      <c r="R20" s="3"/>
      <c r="S20" s="3"/>
      <c r="T20" s="3"/>
      <c r="U20" s="3">
        <v>76</v>
      </c>
      <c r="V20" s="3"/>
      <c r="W20" s="3">
        <f t="shared" si="0"/>
        <v>76</v>
      </c>
    </row>
    <row r="21" spans="1:23" ht="15.75" customHeight="1">
      <c r="A21" s="4">
        <v>10</v>
      </c>
      <c r="B21" s="6" t="s">
        <v>23</v>
      </c>
      <c r="C21" s="5">
        <v>4</v>
      </c>
      <c r="D21" s="3">
        <v>4</v>
      </c>
      <c r="E21" s="3">
        <v>3</v>
      </c>
      <c r="F21" s="3">
        <v>4</v>
      </c>
      <c r="G21" s="3">
        <v>4</v>
      </c>
      <c r="H21" s="3">
        <v>3</v>
      </c>
      <c r="I21" s="3"/>
      <c r="J21" s="3">
        <v>3</v>
      </c>
      <c r="K21" s="23">
        <v>4</v>
      </c>
      <c r="L21" s="23">
        <v>5</v>
      </c>
      <c r="M21" s="23">
        <v>4</v>
      </c>
      <c r="N21" s="3"/>
      <c r="O21" s="3"/>
      <c r="P21" s="3"/>
      <c r="Q21" s="3">
        <v>4</v>
      </c>
      <c r="R21" s="3"/>
      <c r="S21" s="3"/>
      <c r="T21" s="3"/>
      <c r="U21" s="3">
        <v>10</v>
      </c>
      <c r="V21" s="3">
        <v>38</v>
      </c>
      <c r="W21" s="3">
        <f t="shared" si="0"/>
        <v>48</v>
      </c>
    </row>
    <row r="22" spans="1:23" ht="15.75" customHeight="1">
      <c r="A22" s="4">
        <v>11</v>
      </c>
      <c r="B22" s="6" t="s">
        <v>24</v>
      </c>
      <c r="C22" s="5">
        <v>4</v>
      </c>
      <c r="D22" s="20" t="s">
        <v>42</v>
      </c>
      <c r="E22" s="3">
        <v>4</v>
      </c>
      <c r="F22" s="3">
        <v>4</v>
      </c>
      <c r="G22" s="3">
        <v>4</v>
      </c>
      <c r="H22" s="3">
        <v>3</v>
      </c>
      <c r="I22" s="3">
        <v>3</v>
      </c>
      <c r="J22" s="3">
        <v>4</v>
      </c>
      <c r="K22" s="23">
        <v>4</v>
      </c>
      <c r="L22" s="23">
        <v>4</v>
      </c>
      <c r="M22" s="23">
        <v>4</v>
      </c>
      <c r="N22" s="3"/>
      <c r="O22" s="3"/>
      <c r="P22" s="3"/>
      <c r="Q22" s="3">
        <v>4</v>
      </c>
      <c r="R22" s="3"/>
      <c r="S22" s="3"/>
      <c r="T22" s="3"/>
      <c r="U22" s="3">
        <v>4</v>
      </c>
      <c r="V22" s="3">
        <v>4</v>
      </c>
      <c r="W22" s="3">
        <f t="shared" si="0"/>
        <v>8</v>
      </c>
    </row>
    <row r="23" spans="1:23" ht="15.75" customHeight="1">
      <c r="A23" s="4">
        <v>12</v>
      </c>
      <c r="B23" s="6" t="s">
        <v>25</v>
      </c>
      <c r="C23" s="5">
        <v>3</v>
      </c>
      <c r="D23" s="3">
        <v>3</v>
      </c>
      <c r="E23" s="3">
        <v>3</v>
      </c>
      <c r="F23" s="3">
        <v>4</v>
      </c>
      <c r="G23" s="3">
        <v>4</v>
      </c>
      <c r="H23" s="3">
        <v>3</v>
      </c>
      <c r="I23" s="3">
        <v>5</v>
      </c>
      <c r="J23" s="3">
        <v>4</v>
      </c>
      <c r="K23" s="23">
        <v>4</v>
      </c>
      <c r="L23" s="23">
        <v>4</v>
      </c>
      <c r="M23" s="23">
        <v>3</v>
      </c>
      <c r="N23" s="3"/>
      <c r="O23" s="3"/>
      <c r="P23" s="3"/>
      <c r="Q23" s="3">
        <v>4</v>
      </c>
      <c r="R23" s="3"/>
      <c r="S23" s="3"/>
      <c r="T23" s="3"/>
      <c r="U23" s="3">
        <v>8</v>
      </c>
      <c r="V23" s="3">
        <v>8</v>
      </c>
      <c r="W23" s="3">
        <f t="shared" si="0"/>
        <v>16</v>
      </c>
    </row>
    <row r="24" spans="1:23" ht="15.75" customHeight="1">
      <c r="A24" s="4">
        <v>13</v>
      </c>
      <c r="B24" s="6" t="s">
        <v>26</v>
      </c>
      <c r="C24" s="5">
        <v>3</v>
      </c>
      <c r="D24" s="3">
        <v>4</v>
      </c>
      <c r="E24" s="20" t="s">
        <v>41</v>
      </c>
      <c r="F24" s="3">
        <v>4</v>
      </c>
      <c r="G24" s="3">
        <v>4</v>
      </c>
      <c r="H24" s="3">
        <v>3</v>
      </c>
      <c r="I24" s="3">
        <v>3</v>
      </c>
      <c r="J24" s="3">
        <v>3</v>
      </c>
      <c r="K24" s="23">
        <v>4</v>
      </c>
      <c r="L24" s="23">
        <v>3</v>
      </c>
      <c r="M24" s="23">
        <v>4</v>
      </c>
      <c r="N24" s="3"/>
      <c r="O24" s="3"/>
      <c r="P24" s="3"/>
      <c r="Q24" s="3">
        <v>4</v>
      </c>
      <c r="R24" s="3"/>
      <c r="S24" s="3"/>
      <c r="T24" s="3"/>
      <c r="U24" s="3">
        <v>10</v>
      </c>
      <c r="V24" s="3">
        <v>72</v>
      </c>
      <c r="W24" s="3">
        <f t="shared" si="0"/>
        <v>82</v>
      </c>
    </row>
    <row r="25" spans="1:23" ht="15.75" customHeight="1">
      <c r="A25" s="4">
        <v>14</v>
      </c>
      <c r="B25" s="6" t="s">
        <v>27</v>
      </c>
      <c r="C25" s="5">
        <v>3</v>
      </c>
      <c r="D25" s="3">
        <v>4</v>
      </c>
      <c r="E25" s="3">
        <v>3</v>
      </c>
      <c r="F25" s="3">
        <v>4</v>
      </c>
      <c r="G25" s="3">
        <v>4</v>
      </c>
      <c r="H25" s="3">
        <v>4</v>
      </c>
      <c r="I25" s="3">
        <v>4</v>
      </c>
      <c r="J25" s="3">
        <v>4</v>
      </c>
      <c r="K25" s="23">
        <v>5</v>
      </c>
      <c r="L25" s="23">
        <v>5</v>
      </c>
      <c r="M25" s="23">
        <v>4</v>
      </c>
      <c r="N25" s="3"/>
      <c r="O25" s="3"/>
      <c r="P25" s="3"/>
      <c r="Q25" s="3">
        <v>4</v>
      </c>
      <c r="R25" s="3"/>
      <c r="S25" s="3"/>
      <c r="T25" s="3"/>
      <c r="U25" s="3">
        <v>16</v>
      </c>
      <c r="V25" s="3">
        <v>32</v>
      </c>
      <c r="W25" s="3">
        <f t="shared" si="0"/>
        <v>48</v>
      </c>
    </row>
    <row r="26" spans="1:23" ht="15.75" customHeight="1">
      <c r="A26" s="9">
        <v>15</v>
      </c>
      <c r="B26" s="10" t="s">
        <v>28</v>
      </c>
      <c r="C26" s="11">
        <v>4</v>
      </c>
      <c r="D26" s="12">
        <v>5</v>
      </c>
      <c r="E26" s="12">
        <v>4</v>
      </c>
      <c r="F26" s="12">
        <v>4</v>
      </c>
      <c r="G26" s="12">
        <v>5</v>
      </c>
      <c r="H26" s="12">
        <v>4</v>
      </c>
      <c r="I26" s="12">
        <v>5</v>
      </c>
      <c r="J26" s="12">
        <v>4</v>
      </c>
      <c r="K26" s="25">
        <v>5</v>
      </c>
      <c r="L26" s="25">
        <v>5</v>
      </c>
      <c r="M26" s="25">
        <v>4</v>
      </c>
      <c r="N26" s="12"/>
      <c r="O26" s="12"/>
      <c r="P26" s="12"/>
      <c r="Q26" s="12">
        <v>4</v>
      </c>
      <c r="R26" s="12"/>
      <c r="S26" s="12"/>
      <c r="T26" s="3"/>
      <c r="U26" s="3"/>
      <c r="V26" s="3">
        <v>26</v>
      </c>
      <c r="W26" s="3">
        <f t="shared" si="0"/>
        <v>26</v>
      </c>
    </row>
    <row r="27" spans="1:23" ht="15.75" customHeight="1">
      <c r="A27" s="4">
        <v>16</v>
      </c>
      <c r="B27" s="6" t="s">
        <v>29</v>
      </c>
      <c r="C27" s="5">
        <v>3</v>
      </c>
      <c r="D27" s="20" t="s">
        <v>42</v>
      </c>
      <c r="E27" s="20" t="s">
        <v>41</v>
      </c>
      <c r="F27" s="3">
        <v>4</v>
      </c>
      <c r="G27" s="3">
        <v>3</v>
      </c>
      <c r="H27" s="3">
        <v>3</v>
      </c>
      <c r="I27" s="3">
        <v>5</v>
      </c>
      <c r="J27" s="3">
        <v>3</v>
      </c>
      <c r="K27" s="23">
        <v>3</v>
      </c>
      <c r="L27" s="23">
        <v>3</v>
      </c>
      <c r="M27" s="23">
        <v>4</v>
      </c>
      <c r="N27" s="3"/>
      <c r="O27" s="3"/>
      <c r="P27" s="3"/>
      <c r="Q27" s="3">
        <v>3</v>
      </c>
      <c r="R27" s="3"/>
      <c r="S27" s="3"/>
      <c r="T27" s="3"/>
      <c r="U27" s="3">
        <v>18</v>
      </c>
      <c r="V27" s="3">
        <v>54</v>
      </c>
      <c r="W27" s="3">
        <f t="shared" si="0"/>
        <v>72</v>
      </c>
    </row>
    <row r="28" spans="1:23" ht="15.75" customHeight="1">
      <c r="A28" s="9">
        <v>17</v>
      </c>
      <c r="B28" s="10" t="s">
        <v>30</v>
      </c>
      <c r="C28" s="12">
        <v>4</v>
      </c>
      <c r="D28" s="12">
        <v>3</v>
      </c>
      <c r="E28" s="12">
        <v>4</v>
      </c>
      <c r="F28" s="12">
        <v>4</v>
      </c>
      <c r="G28" s="12">
        <v>4</v>
      </c>
      <c r="H28" s="12">
        <v>4</v>
      </c>
      <c r="I28" s="12">
        <v>5</v>
      </c>
      <c r="J28" s="12">
        <v>4</v>
      </c>
      <c r="K28" s="25">
        <v>5</v>
      </c>
      <c r="L28" s="25">
        <v>4</v>
      </c>
      <c r="M28" s="25">
        <v>4</v>
      </c>
      <c r="N28" s="12"/>
      <c r="O28" s="12"/>
      <c r="P28" s="12"/>
      <c r="Q28" s="12">
        <v>4</v>
      </c>
      <c r="R28" s="12"/>
      <c r="S28" s="12"/>
      <c r="T28" s="3"/>
      <c r="U28" s="3">
        <v>4</v>
      </c>
      <c r="V28" s="3"/>
      <c r="W28" s="3">
        <f t="shared" si="0"/>
        <v>4</v>
      </c>
    </row>
    <row r="29" spans="1:23" ht="15.75" customHeight="1">
      <c r="A29" s="31">
        <v>18</v>
      </c>
      <c r="B29" s="6" t="s">
        <v>31</v>
      </c>
      <c r="C29" s="5">
        <v>4</v>
      </c>
      <c r="D29" s="3">
        <v>4</v>
      </c>
      <c r="E29" s="3">
        <v>3</v>
      </c>
      <c r="F29" s="3">
        <v>4</v>
      </c>
      <c r="G29" s="3">
        <v>4</v>
      </c>
      <c r="H29" s="3">
        <v>3</v>
      </c>
      <c r="I29" s="3">
        <v>4</v>
      </c>
      <c r="J29" s="3">
        <v>4</v>
      </c>
      <c r="K29" s="23">
        <v>4</v>
      </c>
      <c r="L29" s="23">
        <v>4</v>
      </c>
      <c r="M29" s="23">
        <v>3</v>
      </c>
      <c r="N29" s="3"/>
      <c r="O29" s="3"/>
      <c r="P29" s="3"/>
      <c r="Q29" s="3">
        <v>4</v>
      </c>
      <c r="R29" s="3"/>
      <c r="S29" s="3"/>
      <c r="T29" s="3"/>
      <c r="U29" s="3">
        <v>14</v>
      </c>
      <c r="V29" s="3"/>
      <c r="W29" s="3">
        <f t="shared" si="0"/>
        <v>14</v>
      </c>
    </row>
    <row r="30" spans="1:23" ht="15.75" customHeight="1">
      <c r="A30" s="9">
        <v>19</v>
      </c>
      <c r="B30" s="10" t="s">
        <v>32</v>
      </c>
      <c r="C30" s="11">
        <v>4</v>
      </c>
      <c r="D30" s="12">
        <v>4</v>
      </c>
      <c r="E30" s="12">
        <v>4</v>
      </c>
      <c r="F30" s="12">
        <v>4</v>
      </c>
      <c r="G30" s="12">
        <v>4</v>
      </c>
      <c r="H30" s="12">
        <v>4</v>
      </c>
      <c r="I30" s="12">
        <v>5</v>
      </c>
      <c r="J30" s="12">
        <v>4</v>
      </c>
      <c r="K30" s="25">
        <v>5</v>
      </c>
      <c r="L30" s="25">
        <v>4</v>
      </c>
      <c r="M30" s="25">
        <v>4</v>
      </c>
      <c r="N30" s="12"/>
      <c r="O30" s="12"/>
      <c r="P30" s="12"/>
      <c r="Q30" s="12">
        <v>4</v>
      </c>
      <c r="R30" s="12"/>
      <c r="S30" s="12"/>
      <c r="T30" s="3"/>
      <c r="U30" s="3"/>
      <c r="V30" s="3">
        <v>18</v>
      </c>
      <c r="W30" s="3">
        <f t="shared" si="0"/>
        <v>18</v>
      </c>
    </row>
    <row r="31" spans="1:23" ht="15.75" customHeight="1">
      <c r="A31" s="4">
        <v>20</v>
      </c>
      <c r="B31" s="6" t="s">
        <v>33</v>
      </c>
      <c r="C31" s="5">
        <v>3</v>
      </c>
      <c r="D31" s="3">
        <v>3</v>
      </c>
      <c r="E31" s="3">
        <v>4</v>
      </c>
      <c r="F31" s="3">
        <v>4</v>
      </c>
      <c r="G31" s="3">
        <v>4</v>
      </c>
      <c r="H31" s="3">
        <v>3</v>
      </c>
      <c r="I31" s="3">
        <v>3</v>
      </c>
      <c r="J31" s="3">
        <v>3</v>
      </c>
      <c r="K31" s="23">
        <v>4</v>
      </c>
      <c r="L31" s="23">
        <v>4</v>
      </c>
      <c r="M31" s="23">
        <v>3</v>
      </c>
      <c r="N31" s="3"/>
      <c r="O31" s="3"/>
      <c r="P31" s="3"/>
      <c r="Q31" s="3">
        <v>3</v>
      </c>
      <c r="R31" s="3"/>
      <c r="S31" s="3"/>
      <c r="T31" s="3"/>
      <c r="U31" s="3">
        <v>18</v>
      </c>
      <c r="V31" s="3">
        <v>4</v>
      </c>
      <c r="W31" s="3">
        <f t="shared" si="0"/>
        <v>22</v>
      </c>
    </row>
    <row r="32" spans="1:23" ht="15.75" customHeight="1">
      <c r="A32" s="31">
        <v>21</v>
      </c>
      <c r="B32" s="6" t="s">
        <v>34</v>
      </c>
      <c r="C32" s="5">
        <v>3</v>
      </c>
      <c r="D32" s="3">
        <v>3</v>
      </c>
      <c r="E32" s="3">
        <v>3</v>
      </c>
      <c r="F32" s="3">
        <v>4</v>
      </c>
      <c r="G32" s="3">
        <v>3</v>
      </c>
      <c r="H32" s="3">
        <v>3</v>
      </c>
      <c r="I32" s="3">
        <v>3</v>
      </c>
      <c r="J32" s="3">
        <v>3</v>
      </c>
      <c r="K32" s="23">
        <v>4</v>
      </c>
      <c r="L32" s="23">
        <v>4</v>
      </c>
      <c r="M32" s="23">
        <v>3</v>
      </c>
      <c r="N32" s="3"/>
      <c r="O32" s="3"/>
      <c r="P32" s="3"/>
      <c r="Q32" s="3">
        <v>3</v>
      </c>
      <c r="R32" s="3"/>
      <c r="S32" s="3"/>
      <c r="T32" s="3"/>
      <c r="U32" s="3">
        <v>24</v>
      </c>
      <c r="V32" s="3">
        <v>30</v>
      </c>
      <c r="W32" s="3">
        <f t="shared" si="0"/>
        <v>54</v>
      </c>
    </row>
    <row r="33" spans="1:23" ht="15.75" customHeight="1">
      <c r="A33" s="9">
        <v>22</v>
      </c>
      <c r="B33" s="10" t="s">
        <v>45</v>
      </c>
      <c r="C33" s="11">
        <v>4</v>
      </c>
      <c r="D33" s="12">
        <v>5</v>
      </c>
      <c r="E33" s="12">
        <v>3</v>
      </c>
      <c r="F33" s="12">
        <v>5</v>
      </c>
      <c r="G33" s="12">
        <v>5</v>
      </c>
      <c r="H33" s="12">
        <v>5</v>
      </c>
      <c r="I33" s="12">
        <v>5</v>
      </c>
      <c r="J33" s="12">
        <v>4</v>
      </c>
      <c r="K33" s="25">
        <v>5</v>
      </c>
      <c r="L33" s="25">
        <v>5</v>
      </c>
      <c r="M33" s="25">
        <v>5</v>
      </c>
      <c r="N33" s="12"/>
      <c r="O33" s="12"/>
      <c r="P33" s="12"/>
      <c r="Q33" s="12">
        <v>5</v>
      </c>
      <c r="R33" s="12"/>
      <c r="S33" s="12"/>
      <c r="T33" s="3"/>
      <c r="U33" s="3">
        <v>8</v>
      </c>
      <c r="V33" s="3">
        <v>4</v>
      </c>
      <c r="W33" s="3">
        <f t="shared" si="0"/>
        <v>12</v>
      </c>
    </row>
    <row r="34" spans="1:23" ht="15.75" customHeight="1">
      <c r="A34" s="4">
        <v>23</v>
      </c>
      <c r="B34" s="6" t="s">
        <v>46</v>
      </c>
      <c r="C34" s="5">
        <v>4</v>
      </c>
      <c r="D34" s="3">
        <v>3</v>
      </c>
      <c r="E34" s="3">
        <v>3</v>
      </c>
      <c r="F34" s="3">
        <v>4</v>
      </c>
      <c r="G34" s="3">
        <v>4</v>
      </c>
      <c r="H34" s="3">
        <v>3</v>
      </c>
      <c r="I34" s="3">
        <v>4</v>
      </c>
      <c r="J34" s="3">
        <v>3</v>
      </c>
      <c r="K34" s="23">
        <v>4</v>
      </c>
      <c r="L34" s="23">
        <v>4</v>
      </c>
      <c r="M34" s="23">
        <v>4</v>
      </c>
      <c r="N34" s="3"/>
      <c r="O34" s="3"/>
      <c r="P34" s="3"/>
      <c r="Q34" s="3">
        <v>4</v>
      </c>
      <c r="R34" s="3"/>
      <c r="S34" s="3"/>
      <c r="T34" s="3"/>
      <c r="U34" s="3">
        <v>16</v>
      </c>
      <c r="V34" s="3">
        <v>18</v>
      </c>
      <c r="W34" s="3">
        <f t="shared" si="0"/>
        <v>34</v>
      </c>
    </row>
    <row r="35" spans="1:23" ht="15.75" customHeight="1">
      <c r="A35" s="9">
        <v>24</v>
      </c>
      <c r="B35" s="10" t="s">
        <v>47</v>
      </c>
      <c r="C35" s="11">
        <v>5</v>
      </c>
      <c r="D35" s="27" t="s">
        <v>43</v>
      </c>
      <c r="E35" s="12">
        <v>4</v>
      </c>
      <c r="F35" s="12">
        <v>5</v>
      </c>
      <c r="G35" s="12">
        <v>5</v>
      </c>
      <c r="H35" s="28">
        <v>4</v>
      </c>
      <c r="I35" s="28">
        <v>5</v>
      </c>
      <c r="J35" s="28">
        <v>5</v>
      </c>
      <c r="K35" s="29">
        <v>5</v>
      </c>
      <c r="L35" s="30">
        <v>5</v>
      </c>
      <c r="M35" s="25">
        <v>5</v>
      </c>
      <c r="N35" s="12"/>
      <c r="O35" s="12"/>
      <c r="P35" s="12"/>
      <c r="Q35" s="12">
        <v>5</v>
      </c>
      <c r="R35" s="12"/>
      <c r="S35" s="12"/>
      <c r="T35" s="3"/>
      <c r="U35" s="3"/>
      <c r="V35" s="3"/>
      <c r="W35" s="3">
        <f t="shared" si="0"/>
        <v>0</v>
      </c>
    </row>
    <row r="36" spans="1:23" ht="15.75" customHeight="1">
      <c r="A36" s="4">
        <v>25</v>
      </c>
      <c r="B36" s="6" t="s">
        <v>48</v>
      </c>
      <c r="C36" s="19" t="s">
        <v>41</v>
      </c>
      <c r="D36" s="3">
        <v>3</v>
      </c>
      <c r="E36" s="3">
        <v>3</v>
      </c>
      <c r="F36" s="3"/>
      <c r="G36" s="3">
        <v>3</v>
      </c>
      <c r="H36" s="3"/>
      <c r="I36" s="20" t="s">
        <v>41</v>
      </c>
      <c r="J36" s="20" t="s">
        <v>41</v>
      </c>
      <c r="K36" s="23">
        <v>4</v>
      </c>
      <c r="L36" s="23">
        <v>3</v>
      </c>
      <c r="M36" s="23">
        <v>3</v>
      </c>
      <c r="N36" s="3"/>
      <c r="O36" s="3"/>
      <c r="P36" s="3"/>
      <c r="Q36" s="3">
        <v>3</v>
      </c>
      <c r="R36" s="3"/>
      <c r="S36" s="3"/>
      <c r="T36" s="3"/>
      <c r="U36" s="3">
        <v>32</v>
      </c>
      <c r="V36" s="3">
        <v>42</v>
      </c>
      <c r="W36" s="3">
        <f t="shared" si="0"/>
        <v>74</v>
      </c>
    </row>
    <row r="37" spans="1:23" ht="15.75" customHeight="1">
      <c r="A37" s="9">
        <v>26</v>
      </c>
      <c r="B37" s="33" t="s">
        <v>49</v>
      </c>
      <c r="C37" s="11">
        <v>4</v>
      </c>
      <c r="D37" s="12">
        <v>4</v>
      </c>
      <c r="E37" s="12">
        <v>4</v>
      </c>
      <c r="F37" s="12">
        <v>5</v>
      </c>
      <c r="G37" s="12">
        <v>5</v>
      </c>
      <c r="H37" s="12">
        <v>4</v>
      </c>
      <c r="I37" s="12">
        <v>5</v>
      </c>
      <c r="J37" s="12">
        <v>4</v>
      </c>
      <c r="K37" s="25">
        <v>5</v>
      </c>
      <c r="L37" s="25">
        <v>4</v>
      </c>
      <c r="M37" s="25">
        <v>4</v>
      </c>
      <c r="N37" s="12"/>
      <c r="O37" s="12"/>
      <c r="P37" s="12"/>
      <c r="Q37" s="12">
        <v>5</v>
      </c>
      <c r="R37" s="12"/>
      <c r="S37" s="12"/>
      <c r="T37" s="3"/>
      <c r="U37" s="3"/>
      <c r="V37" s="3"/>
      <c r="W37" s="3">
        <f t="shared" si="0"/>
        <v>0</v>
      </c>
    </row>
    <row r="38" spans="1:23" ht="18" customHeight="1">
      <c r="A38" t="s">
        <v>65</v>
      </c>
      <c r="B38" s="13" t="s">
        <v>64</v>
      </c>
      <c r="U38" s="12">
        <f>SUM(U12:U37)</f>
        <v>420</v>
      </c>
      <c r="V38" s="12">
        <f>SUM(V12:V37)</f>
        <v>432</v>
      </c>
      <c r="W38" s="12">
        <f>SUM(W12:W37)</f>
        <v>852</v>
      </c>
    </row>
    <row r="39" ht="12.75">
      <c r="B39" t="s">
        <v>11</v>
      </c>
    </row>
    <row r="40" ht="12.75">
      <c r="B40" t="s">
        <v>10</v>
      </c>
    </row>
    <row r="41" ht="13.5" thickBot="1"/>
    <row r="42" spans="2:28" s="3" customFormat="1" ht="16.5" thickBot="1">
      <c r="B42" s="14">
        <v>5</v>
      </c>
      <c r="C42" s="3">
        <f>COUNTIF(C12:C37,5)</f>
        <v>2</v>
      </c>
      <c r="D42" s="3">
        <f aca="true" t="shared" si="1" ref="D42:M42">COUNTIF(D12:D37,5)</f>
        <v>2</v>
      </c>
      <c r="E42" s="3">
        <f t="shared" si="1"/>
        <v>0</v>
      </c>
      <c r="F42" s="3">
        <f t="shared" si="1"/>
        <v>3</v>
      </c>
      <c r="G42" s="3">
        <f t="shared" si="1"/>
        <v>4</v>
      </c>
      <c r="H42" s="3">
        <f t="shared" si="1"/>
        <v>1</v>
      </c>
      <c r="I42" s="3">
        <f t="shared" si="1"/>
        <v>9</v>
      </c>
      <c r="J42" s="3">
        <f t="shared" si="1"/>
        <v>1</v>
      </c>
      <c r="K42" s="3">
        <f t="shared" si="1"/>
        <v>8</v>
      </c>
      <c r="L42" s="3">
        <f t="shared" si="1"/>
        <v>9</v>
      </c>
      <c r="M42" s="3">
        <f t="shared" si="1"/>
        <v>3</v>
      </c>
      <c r="N42" s="3">
        <f>COUNTIF(N12:N33,5)</f>
        <v>0</v>
      </c>
      <c r="W42" s="14">
        <f>SUM(C42:V42)</f>
        <v>42</v>
      </c>
      <c r="X42" s="14">
        <v>12</v>
      </c>
      <c r="AB42" s="17"/>
    </row>
    <row r="43" spans="2:28" s="3" customFormat="1" ht="16.5" thickBot="1">
      <c r="B43" s="14">
        <v>4</v>
      </c>
      <c r="C43" s="3">
        <f>COUNTIF(C12:C37,4)</f>
        <v>13</v>
      </c>
      <c r="D43" s="3">
        <f>COUNTIF(D12:D37,4)+4</f>
        <v>15</v>
      </c>
      <c r="E43" s="3">
        <f aca="true" t="shared" si="2" ref="E43:N43">COUNTIF(E12:E37,4)</f>
        <v>10</v>
      </c>
      <c r="F43" s="3">
        <f t="shared" si="2"/>
        <v>18</v>
      </c>
      <c r="G43" s="3">
        <f t="shared" si="2"/>
        <v>16</v>
      </c>
      <c r="H43" s="3">
        <f t="shared" si="2"/>
        <v>11</v>
      </c>
      <c r="I43" s="3">
        <f t="shared" si="2"/>
        <v>8</v>
      </c>
      <c r="J43" s="3">
        <f t="shared" si="2"/>
        <v>14</v>
      </c>
      <c r="K43" s="3">
        <f t="shared" si="2"/>
        <v>14</v>
      </c>
      <c r="L43" s="3">
        <f t="shared" si="2"/>
        <v>10</v>
      </c>
      <c r="M43" s="3">
        <f t="shared" si="2"/>
        <v>12</v>
      </c>
      <c r="N43" s="3">
        <f t="shared" si="2"/>
        <v>0</v>
      </c>
      <c r="W43" s="14">
        <f>SUM(C43:V43)</f>
        <v>141</v>
      </c>
      <c r="AB43" s="18"/>
    </row>
    <row r="44" spans="2:28" s="3" customFormat="1" ht="16.5" thickBot="1">
      <c r="B44" s="14">
        <v>3</v>
      </c>
      <c r="C44" s="3">
        <f>COUNTIF(C12:C37,3)</f>
        <v>9</v>
      </c>
      <c r="D44" s="3">
        <f aca="true" t="shared" si="3" ref="D44:N44">COUNTIF(D12:D37,3)</f>
        <v>7</v>
      </c>
      <c r="E44" s="3">
        <f t="shared" si="3"/>
        <v>14</v>
      </c>
      <c r="F44" s="3">
        <f t="shared" si="3"/>
        <v>4</v>
      </c>
      <c r="G44" s="3">
        <f t="shared" si="3"/>
        <v>6</v>
      </c>
      <c r="H44" s="3">
        <f t="shared" si="3"/>
        <v>12</v>
      </c>
      <c r="I44" s="3">
        <f t="shared" si="3"/>
        <v>5</v>
      </c>
      <c r="J44" s="3">
        <f t="shared" si="3"/>
        <v>8</v>
      </c>
      <c r="K44" s="3">
        <f t="shared" si="3"/>
        <v>4</v>
      </c>
      <c r="L44" s="3">
        <f t="shared" si="3"/>
        <v>7</v>
      </c>
      <c r="M44" s="3">
        <f t="shared" si="3"/>
        <v>11</v>
      </c>
      <c r="N44" s="3">
        <f t="shared" si="3"/>
        <v>0</v>
      </c>
      <c r="W44" s="14">
        <f>SUM(C44:V44)</f>
        <v>87</v>
      </c>
      <c r="AB44" s="18"/>
    </row>
    <row r="45" spans="2:28" s="3" customFormat="1" ht="16.5" thickBot="1">
      <c r="B45" s="14">
        <v>2</v>
      </c>
      <c r="C45" s="3">
        <f>COUNTIF(C12:C37,2)</f>
        <v>0</v>
      </c>
      <c r="D45" s="3">
        <f aca="true" t="shared" si="4" ref="D45:N45">COUNTIF(D12:D37,2)</f>
        <v>0</v>
      </c>
      <c r="E45" s="3">
        <f t="shared" si="4"/>
        <v>0</v>
      </c>
      <c r="F45" s="3">
        <f t="shared" si="4"/>
        <v>0</v>
      </c>
      <c r="G45" s="3">
        <f t="shared" si="4"/>
        <v>0</v>
      </c>
      <c r="H45" s="3">
        <f t="shared" si="4"/>
        <v>0</v>
      </c>
      <c r="I45" s="3">
        <f t="shared" si="4"/>
        <v>0</v>
      </c>
      <c r="J45" s="3">
        <f t="shared" si="4"/>
        <v>0</v>
      </c>
      <c r="K45" s="3">
        <f t="shared" si="4"/>
        <v>0</v>
      </c>
      <c r="L45" s="3">
        <f t="shared" si="4"/>
        <v>0</v>
      </c>
      <c r="M45" s="3">
        <f t="shared" si="4"/>
        <v>0</v>
      </c>
      <c r="N45" s="3">
        <f t="shared" si="4"/>
        <v>0</v>
      </c>
      <c r="W45" s="14">
        <f>SUM(C45:V45)</f>
        <v>0</v>
      </c>
      <c r="X45" s="14" t="s">
        <v>44</v>
      </c>
      <c r="Y45" s="16">
        <f>(W47-X47)/Y47</f>
        <v>0.46474358974358976</v>
      </c>
      <c r="AB45" s="18"/>
    </row>
    <row r="46" spans="2:28" s="3" customFormat="1" ht="16.5" thickBot="1">
      <c r="B46" s="15" t="s">
        <v>41</v>
      </c>
      <c r="C46" s="3">
        <v>2</v>
      </c>
      <c r="D46" s="3">
        <v>2</v>
      </c>
      <c r="E46" s="3">
        <v>2</v>
      </c>
      <c r="I46" s="3">
        <v>3</v>
      </c>
      <c r="J46" s="3">
        <v>3</v>
      </c>
      <c r="K46" s="23"/>
      <c r="L46" s="23"/>
      <c r="M46" s="23"/>
      <c r="W46" s="14">
        <f>SUM(C46:V46)</f>
        <v>12</v>
      </c>
      <c r="AB46" s="18"/>
    </row>
    <row r="47" spans="3:25" s="3" customFormat="1" ht="12.75">
      <c r="C47" s="3">
        <f>SUM(C42:C46)</f>
        <v>26</v>
      </c>
      <c r="D47" s="3">
        <f aca="true" t="shared" si="5" ref="D47:M47">SUM(D42:D46)</f>
        <v>26</v>
      </c>
      <c r="E47" s="3">
        <f t="shared" si="5"/>
        <v>26</v>
      </c>
      <c r="F47" s="3">
        <f t="shared" si="5"/>
        <v>25</v>
      </c>
      <c r="G47" s="3">
        <f t="shared" si="5"/>
        <v>26</v>
      </c>
      <c r="H47" s="3">
        <f t="shared" si="5"/>
        <v>24</v>
      </c>
      <c r="I47" s="3">
        <f t="shared" si="5"/>
        <v>25</v>
      </c>
      <c r="J47" s="3">
        <f t="shared" si="5"/>
        <v>26</v>
      </c>
      <c r="K47" s="23">
        <f t="shared" si="5"/>
        <v>26</v>
      </c>
      <c r="L47" s="23">
        <f t="shared" si="5"/>
        <v>26</v>
      </c>
      <c r="M47" s="23">
        <f t="shared" si="5"/>
        <v>26</v>
      </c>
      <c r="W47" s="14">
        <f>5*W42+4*W43+3*W44+2*W45+2*W46</f>
        <v>1059</v>
      </c>
      <c r="X47" s="14">
        <f>2*X42*A37</f>
        <v>624</v>
      </c>
      <c r="Y47" s="14">
        <f>3*X42*A37</f>
        <v>936</v>
      </c>
    </row>
  </sheetData>
  <sheetProtection/>
  <mergeCells count="12">
    <mergeCell ref="B5:J5"/>
    <mergeCell ref="B8:B11"/>
    <mergeCell ref="A8:A11"/>
    <mergeCell ref="A6:L6"/>
    <mergeCell ref="V10:V11"/>
    <mergeCell ref="W10:W11"/>
    <mergeCell ref="C10:N10"/>
    <mergeCell ref="C8:T9"/>
    <mergeCell ref="U8:W8"/>
    <mergeCell ref="U9:W9"/>
    <mergeCell ref="U10:U11"/>
    <mergeCell ref="O10:T10"/>
  </mergeCells>
  <printOptions/>
  <pageMargins left="0.9448818897637796" right="0.2362204724409449" top="0.31496062992125984" bottom="0.2" header="0.31496062992125984" footer="0.32"/>
  <pageSetup fitToWidth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2012-12-24T03:42:22Z</cp:lastPrinted>
  <dcterms:created xsi:type="dcterms:W3CDTF">1996-10-08T23:32:33Z</dcterms:created>
  <dcterms:modified xsi:type="dcterms:W3CDTF">2012-12-24T03:42:31Z</dcterms:modified>
  <cp:category/>
  <cp:version/>
  <cp:contentType/>
  <cp:contentStatus/>
</cp:coreProperties>
</file>