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'Лист3'!$A$1:$W$52</definedName>
  </definedNames>
  <calcPr fullCalcOnLoad="1"/>
</workbook>
</file>

<file path=xl/sharedStrings.xml><?xml version="1.0" encoding="utf-8"?>
<sst xmlns="http://schemas.openxmlformats.org/spreadsheetml/2006/main" count="65" uniqueCount="55">
  <si>
    <t>Утверждаю</t>
  </si>
  <si>
    <t>Директоры:</t>
  </si>
  <si>
    <t>_______________АЖТ/ФИО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</si>
  <si>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</si>
  <si>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</si>
  <si>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</si>
  <si>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</si>
  <si>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</si>
  <si>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Тәрбиеші / Воспитатель___________________________Староста___________________________</t>
  </si>
  <si>
    <t>Бөлім меңгерушісі / Зав. отделением__________________________________________________</t>
  </si>
  <si>
    <t>Бекітемін:</t>
  </si>
  <si>
    <t>саны</t>
  </si>
  <si>
    <t xml:space="preserve">Аты,жөні, тегі / Фамилия,имя,отчество </t>
  </si>
  <si>
    <t>Қазақстан тарихы / История Казахстана</t>
  </si>
  <si>
    <t>Дене тәрбиесі / Физическая культура</t>
  </si>
  <si>
    <t>Профессиональный иностранный язык / Кәсибі шетел тілі</t>
  </si>
  <si>
    <t>Мәдениеттану / Культурология</t>
  </si>
  <si>
    <t>Саясаттану және әлеуметтану негіздері</t>
  </si>
  <si>
    <t>Техникалық механиканың негіздері / Основы технической механики</t>
  </si>
  <si>
    <t>Электротехника</t>
  </si>
  <si>
    <t xml:space="preserve">Основы информатизации и автоматизации производства </t>
  </si>
  <si>
    <t>Геология негіздері / Основы геологии</t>
  </si>
  <si>
    <t>Сызу / Черчение</t>
  </si>
  <si>
    <t>Сынақтар /  Зачеты</t>
  </si>
  <si>
    <t xml:space="preserve">                      </t>
  </si>
  <si>
    <t xml:space="preserve">                                Үлгерім тізімдемесі / Ведомость успеваемости</t>
  </si>
  <si>
    <t>р/с № / № п/п</t>
  </si>
  <si>
    <t>Пән бойынша бағалары                                                   Оценки по предмету</t>
  </si>
  <si>
    <t>кач зн</t>
  </si>
  <si>
    <t>Довгалев Анатолий</t>
  </si>
  <si>
    <t>Жұмақанов Ерасыл</t>
  </si>
  <si>
    <t>Запускалов Роман</t>
  </si>
  <si>
    <t>Земцов Алексей</t>
  </si>
  <si>
    <t>Иванов Владимир</t>
  </si>
  <si>
    <t>Кадиров Азамат</t>
  </si>
  <si>
    <t>Құдайбергенов Кенжеқан</t>
  </si>
  <si>
    <t>Макаров Александр</t>
  </si>
  <si>
    <t>Межецев Сергей</t>
  </si>
  <si>
    <t>Палкина Анастасия</t>
  </si>
  <si>
    <t>Передерьев Валерий</t>
  </si>
  <si>
    <t>Сабирова София</t>
  </si>
  <si>
    <t xml:space="preserve">Семенова Алена </t>
  </si>
  <si>
    <t>Сапиолда Жандос</t>
  </si>
  <si>
    <t>Тауданбеков Мерхат</t>
  </si>
  <si>
    <t>Тулинцев Олег</t>
  </si>
  <si>
    <t>Чамов Олег</t>
  </si>
  <si>
    <t>Швецов Иван</t>
  </si>
  <si>
    <t>н/а</t>
  </si>
  <si>
    <t>Веселов Дмитрий</t>
  </si>
  <si>
    <t>Матюшин Константин</t>
  </si>
  <si>
    <t>Кәсибі қазақ тілі / Профессиональный казахский  язык</t>
  </si>
  <si>
    <r>
      <t>Үлгерімі / Успеваемость_____</t>
    </r>
    <r>
      <rPr>
        <u val="single"/>
        <sz val="11"/>
        <rFont val="Arial Cyr"/>
        <family val="0"/>
      </rPr>
      <t>98,5</t>
    </r>
    <r>
      <rPr>
        <sz val="11"/>
        <rFont val="Arial Cyr"/>
        <family val="2"/>
      </rPr>
      <t>____% Қатысуы / Посещаемость______</t>
    </r>
    <r>
      <rPr>
        <u val="single"/>
        <sz val="11"/>
        <rFont val="Arial Cyr"/>
        <family val="0"/>
      </rPr>
      <t>96</t>
    </r>
    <r>
      <rPr>
        <sz val="11"/>
        <rFont val="Arial Cyr"/>
        <family val="2"/>
      </rPr>
      <t>_________%</t>
    </r>
  </si>
  <si>
    <t>Стипендиялар__10</t>
  </si>
  <si>
    <r>
      <t>Стипендии__</t>
    </r>
    <r>
      <rPr>
        <u val="single"/>
        <sz val="12"/>
        <rFont val="Arial Cyr"/>
        <family val="0"/>
      </rPr>
      <t>10</t>
    </r>
    <r>
      <rPr>
        <sz val="12"/>
        <rFont val="Arial Cyr"/>
        <family val="2"/>
      </rPr>
      <t>___шт.</t>
    </r>
  </si>
  <si>
    <r>
      <t xml:space="preserve">                              </t>
    </r>
    <r>
      <rPr>
        <b/>
        <u val="single"/>
        <sz val="12"/>
        <rFont val="Arial Cyr"/>
        <family val="0"/>
      </rPr>
      <t>2012-2013 ж.ж./г.г.____1 семестр___үшін/за      Г-12 "У"  тобы/группа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</si>
</sst>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"/>
    <numFmt numFmtId="184" formatCode="#,##0&quot;р.&quot;"/>
    <numFmt numFmtId="185" formatCode="#,##0_р_."/>
    <numFmt numFmtId="186" formatCode="000000"/>
    <numFmt numFmtId="187" formatCode="[$€-2]\ ###,000_);[Red]\([$€-2]\ ###,000\)"/>
  </numFmts>
  <fonts count="48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 Cyr"/>
      <family val="0"/>
    </font>
    <font>
      <sz val="12"/>
      <name val="Arial"/>
      <family val="2"/>
    </font>
    <font>
      <u val="single"/>
      <sz val="12"/>
      <name val="Arial Cyr"/>
      <family val="0"/>
    </font>
    <font>
      <u val="single"/>
      <sz val="11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textRotation="90" wrapText="1"/>
    </xf>
    <xf numFmtId="0" fontId="0" fillId="0" borderId="13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Alignment="1">
      <alignment horizontal="center" textRotation="90" wrapText="1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35" borderId="10" xfId="0" applyFill="1" applyBorder="1" applyAlignment="1">
      <alignment horizontal="right"/>
    </xf>
    <xf numFmtId="9" fontId="0" fillId="34" borderId="0" xfId="57" applyFont="1" applyFill="1" applyBorder="1" applyAlignment="1">
      <alignment/>
    </xf>
    <xf numFmtId="9" fontId="0" fillId="35" borderId="10" xfId="57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SheetLayoutView="100" zoomScalePageLayoutView="0" workbookViewId="0" topLeftCell="A13">
      <selection activeCell="C10" sqref="C10:M10"/>
    </sheetView>
  </sheetViews>
  <sheetFormatPr defaultColWidth="9.140625" defaultRowHeight="12.75"/>
  <cols>
    <col min="1" max="1" width="5.57421875" style="0" customWidth="1"/>
    <col min="2" max="2" width="27.57421875" style="0" customWidth="1"/>
    <col min="3" max="3" width="5.28125" style="0" customWidth="1"/>
    <col min="4" max="4" width="5.421875" style="0" customWidth="1"/>
    <col min="5" max="5" width="5.28125" style="0" customWidth="1"/>
    <col min="6" max="6" width="5.00390625" style="0" customWidth="1"/>
    <col min="7" max="7" width="5.28125" style="0" customWidth="1"/>
    <col min="8" max="8" width="5.00390625" style="0" customWidth="1"/>
    <col min="9" max="9" width="5.140625" style="0" customWidth="1"/>
    <col min="10" max="10" width="4.8515625" style="0" customWidth="1"/>
    <col min="11" max="19" width="4.7109375" style="0" customWidth="1"/>
    <col min="20" max="22" width="9.7109375" style="0" customWidth="1"/>
  </cols>
  <sheetData>
    <row r="1" spans="19:22" ht="15">
      <c r="S1" s="1" t="s">
        <v>10</v>
      </c>
      <c r="T1" s="1"/>
      <c r="U1" s="1"/>
      <c r="V1" s="1"/>
    </row>
    <row r="2" spans="19:22" ht="15">
      <c r="S2" s="1" t="s">
        <v>0</v>
      </c>
      <c r="T2" s="1"/>
      <c r="U2" s="1"/>
      <c r="V2" s="1"/>
    </row>
    <row r="3" spans="19:22" ht="15">
      <c r="S3" s="1" t="s">
        <v>1</v>
      </c>
      <c r="T3" s="1"/>
      <c r="U3" s="1"/>
      <c r="V3" s="1"/>
    </row>
    <row r="4" spans="1:22" ht="15.75">
      <c r="A4" s="2"/>
      <c r="B4" s="46" t="s">
        <v>25</v>
      </c>
      <c r="C4" s="46"/>
      <c r="D4" s="46"/>
      <c r="E4" s="46"/>
      <c r="F4" s="46"/>
      <c r="G4" s="46"/>
      <c r="H4" s="46"/>
      <c r="I4" s="46"/>
      <c r="J4" s="46"/>
      <c r="K4" s="46"/>
      <c r="S4" s="1" t="s">
        <v>2</v>
      </c>
      <c r="T4" s="1"/>
      <c r="U4" s="1"/>
      <c r="V4" s="1"/>
    </row>
    <row r="5" spans="1:22" ht="15.75">
      <c r="A5" s="2"/>
      <c r="B5" s="46" t="s">
        <v>24</v>
      </c>
      <c r="C5" s="46"/>
      <c r="D5" s="46"/>
      <c r="E5" s="46"/>
      <c r="F5" s="46"/>
      <c r="G5" s="46"/>
      <c r="H5" s="46"/>
      <c r="I5" s="46"/>
      <c r="J5" s="46"/>
      <c r="K5" s="46"/>
      <c r="L5" s="46"/>
      <c r="S5" s="1" t="s">
        <v>52</v>
      </c>
      <c r="T5" s="1"/>
      <c r="U5" s="1"/>
      <c r="V5" s="1" t="s">
        <v>11</v>
      </c>
    </row>
    <row r="6" spans="1:22" ht="15.75">
      <c r="A6" s="46" t="s">
        <v>54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21"/>
      <c r="P6" s="21"/>
      <c r="Q6" s="21"/>
      <c r="S6" s="1" t="s">
        <v>53</v>
      </c>
      <c r="T6" s="1"/>
      <c r="U6" s="1"/>
      <c r="V6" s="1"/>
    </row>
    <row r="8" spans="1:22" ht="12.75" customHeight="1">
      <c r="A8" s="36" t="s">
        <v>26</v>
      </c>
      <c r="B8" s="41" t="s">
        <v>12</v>
      </c>
      <c r="C8" s="49" t="s">
        <v>27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38" t="s">
        <v>3</v>
      </c>
      <c r="U8" s="39"/>
      <c r="V8" s="40"/>
    </row>
    <row r="9" spans="1:22" ht="18" customHeight="1">
      <c r="A9" s="55"/>
      <c r="B9" s="42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38" t="s">
        <v>4</v>
      </c>
      <c r="U9" s="39"/>
      <c r="V9" s="40"/>
    </row>
    <row r="10" spans="1:22" ht="20.25" customHeight="1">
      <c r="A10" s="55"/>
      <c r="B10" s="42"/>
      <c r="C10" s="44" t="s">
        <v>23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14"/>
      <c r="O10" s="14"/>
      <c r="P10" s="14"/>
      <c r="Q10" s="14"/>
      <c r="R10" s="14"/>
      <c r="S10" s="15"/>
      <c r="T10" s="36" t="s">
        <v>5</v>
      </c>
      <c r="U10" s="36" t="s">
        <v>6</v>
      </c>
      <c r="V10" s="36" t="s">
        <v>7</v>
      </c>
    </row>
    <row r="11" spans="1:22" ht="222" customHeight="1">
      <c r="A11" s="37"/>
      <c r="B11" s="43"/>
      <c r="C11" s="29" t="s">
        <v>50</v>
      </c>
      <c r="D11" s="29" t="s">
        <v>15</v>
      </c>
      <c r="E11" s="13" t="s">
        <v>13</v>
      </c>
      <c r="F11" s="13" t="s">
        <v>14</v>
      </c>
      <c r="G11" s="12" t="s">
        <v>16</v>
      </c>
      <c r="H11" s="12" t="s">
        <v>17</v>
      </c>
      <c r="I11" s="16" t="s">
        <v>18</v>
      </c>
      <c r="J11" s="12" t="s">
        <v>19</v>
      </c>
      <c r="K11" s="12" t="s">
        <v>20</v>
      </c>
      <c r="L11" s="17" t="s">
        <v>21</v>
      </c>
      <c r="M11" s="26" t="s">
        <v>22</v>
      </c>
      <c r="N11" s="13"/>
      <c r="O11" s="13"/>
      <c r="P11" s="13"/>
      <c r="Q11" s="13"/>
      <c r="R11" s="13"/>
      <c r="S11" s="13"/>
      <c r="T11" s="37"/>
      <c r="U11" s="37"/>
      <c r="V11" s="37"/>
    </row>
    <row r="12" spans="1:22" ht="15.75" customHeight="1">
      <c r="A12" s="11">
        <v>1</v>
      </c>
      <c r="B12" s="10" t="s">
        <v>48</v>
      </c>
      <c r="C12" s="9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4</v>
      </c>
      <c r="K12" s="3">
        <v>4</v>
      </c>
      <c r="L12" s="3">
        <v>3</v>
      </c>
      <c r="M12" s="3" t="s">
        <v>47</v>
      </c>
      <c r="N12" s="3"/>
      <c r="O12" s="3"/>
      <c r="P12" s="3"/>
      <c r="Q12" s="3"/>
      <c r="R12" s="3"/>
      <c r="S12" s="3"/>
      <c r="T12" s="3">
        <v>20</v>
      </c>
      <c r="U12" s="3">
        <v>20</v>
      </c>
      <c r="V12" s="3">
        <v>40</v>
      </c>
    </row>
    <row r="13" spans="1:22" ht="15.75" customHeight="1">
      <c r="A13" s="33">
        <v>2</v>
      </c>
      <c r="B13" s="34" t="s">
        <v>29</v>
      </c>
      <c r="C13" s="20">
        <v>4</v>
      </c>
      <c r="D13" s="19">
        <v>5</v>
      </c>
      <c r="E13" s="19">
        <v>4</v>
      </c>
      <c r="F13" s="19">
        <v>4</v>
      </c>
      <c r="G13" s="19">
        <v>4</v>
      </c>
      <c r="H13" s="19">
        <v>4</v>
      </c>
      <c r="I13" s="19">
        <v>4</v>
      </c>
      <c r="J13" s="19">
        <v>5</v>
      </c>
      <c r="K13" s="19">
        <v>5</v>
      </c>
      <c r="L13" s="19">
        <v>4</v>
      </c>
      <c r="M13" s="19">
        <v>5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>
      <c r="A14" s="11">
        <v>3</v>
      </c>
      <c r="B14" s="10" t="s">
        <v>30</v>
      </c>
      <c r="C14" s="9">
        <v>4</v>
      </c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3</v>
      </c>
      <c r="M14" s="3">
        <v>4</v>
      </c>
      <c r="N14" s="3"/>
      <c r="O14" s="3"/>
      <c r="P14" s="3"/>
      <c r="Q14" s="3"/>
      <c r="R14" s="3"/>
      <c r="S14" s="3"/>
      <c r="T14" s="3">
        <v>28</v>
      </c>
      <c r="U14" s="3">
        <v>72</v>
      </c>
      <c r="V14" s="3">
        <v>100</v>
      </c>
    </row>
    <row r="15" spans="1:22" ht="15.75" customHeight="1">
      <c r="A15" s="11">
        <v>4</v>
      </c>
      <c r="B15" s="10" t="s">
        <v>31</v>
      </c>
      <c r="C15" s="9">
        <v>3</v>
      </c>
      <c r="D15" s="3" t="s">
        <v>47</v>
      </c>
      <c r="E15" s="3">
        <v>3</v>
      </c>
      <c r="F15" s="3">
        <v>3</v>
      </c>
      <c r="G15" s="3">
        <v>4</v>
      </c>
      <c r="H15" s="3">
        <v>3</v>
      </c>
      <c r="I15" s="3">
        <v>3</v>
      </c>
      <c r="J15" s="3">
        <v>4</v>
      </c>
      <c r="K15" s="3">
        <v>3</v>
      </c>
      <c r="L15" s="3">
        <v>3</v>
      </c>
      <c r="M15" s="3">
        <v>3</v>
      </c>
      <c r="N15" s="3"/>
      <c r="O15" s="3"/>
      <c r="P15" s="3"/>
      <c r="Q15" s="3"/>
      <c r="R15" s="3"/>
      <c r="S15" s="3"/>
      <c r="T15" s="3">
        <v>34</v>
      </c>
      <c r="U15" s="3">
        <v>72</v>
      </c>
      <c r="V15" s="3">
        <v>106</v>
      </c>
    </row>
    <row r="16" spans="1:22" ht="15.75" customHeight="1">
      <c r="A16" s="33">
        <v>5</v>
      </c>
      <c r="B16" s="34" t="s">
        <v>32</v>
      </c>
      <c r="C16" s="20">
        <v>4</v>
      </c>
      <c r="D16" s="19">
        <v>5</v>
      </c>
      <c r="E16" s="19">
        <v>4</v>
      </c>
      <c r="F16" s="19">
        <v>5</v>
      </c>
      <c r="G16" s="19">
        <v>5</v>
      </c>
      <c r="H16" s="19">
        <v>4</v>
      </c>
      <c r="I16" s="19">
        <v>4</v>
      </c>
      <c r="J16" s="19">
        <v>5</v>
      </c>
      <c r="K16" s="19">
        <v>4</v>
      </c>
      <c r="L16" s="19">
        <v>4</v>
      </c>
      <c r="M16" s="19">
        <v>4</v>
      </c>
      <c r="N16" s="3"/>
      <c r="O16" s="3"/>
      <c r="P16" s="3"/>
      <c r="Q16" s="3"/>
      <c r="R16" s="3"/>
      <c r="S16" s="3"/>
      <c r="T16" s="3">
        <v>14</v>
      </c>
      <c r="U16" s="3">
        <v>16</v>
      </c>
      <c r="V16" s="3">
        <v>30</v>
      </c>
    </row>
    <row r="17" spans="1:22" ht="15.75" customHeight="1">
      <c r="A17" s="33">
        <v>6</v>
      </c>
      <c r="B17" s="34" t="s">
        <v>33</v>
      </c>
      <c r="C17" s="20">
        <v>4</v>
      </c>
      <c r="D17" s="19">
        <v>5</v>
      </c>
      <c r="E17" s="19">
        <v>4</v>
      </c>
      <c r="F17" s="19">
        <v>4</v>
      </c>
      <c r="G17" s="19">
        <v>5</v>
      </c>
      <c r="H17" s="19">
        <v>5</v>
      </c>
      <c r="I17" s="19">
        <v>4</v>
      </c>
      <c r="J17" s="19">
        <v>4</v>
      </c>
      <c r="K17" s="19">
        <v>4</v>
      </c>
      <c r="L17" s="19">
        <v>4</v>
      </c>
      <c r="M17" s="19">
        <v>3</v>
      </c>
      <c r="N17" s="3"/>
      <c r="O17" s="3"/>
      <c r="P17" s="3"/>
      <c r="Q17" s="3"/>
      <c r="R17" s="3"/>
      <c r="S17" s="3"/>
      <c r="T17" s="3">
        <v>12</v>
      </c>
      <c r="U17" s="3">
        <v>26</v>
      </c>
      <c r="V17" s="3">
        <v>38</v>
      </c>
    </row>
    <row r="18" spans="1:22" ht="15.75" customHeight="1">
      <c r="A18" s="33">
        <v>7</v>
      </c>
      <c r="B18" s="34" t="s">
        <v>34</v>
      </c>
      <c r="C18" s="20">
        <v>4</v>
      </c>
      <c r="D18" s="19">
        <v>5</v>
      </c>
      <c r="E18" s="19">
        <v>4</v>
      </c>
      <c r="F18" s="19">
        <v>5</v>
      </c>
      <c r="G18" s="19">
        <v>5</v>
      </c>
      <c r="H18" s="19">
        <v>5</v>
      </c>
      <c r="I18" s="19">
        <v>4</v>
      </c>
      <c r="J18" s="19">
        <v>5</v>
      </c>
      <c r="K18" s="19">
        <v>5</v>
      </c>
      <c r="L18" s="19">
        <v>4</v>
      </c>
      <c r="M18" s="19">
        <v>4</v>
      </c>
      <c r="N18" s="3"/>
      <c r="O18" s="3"/>
      <c r="P18" s="3"/>
      <c r="Q18" s="3"/>
      <c r="R18" s="3"/>
      <c r="S18" s="3"/>
      <c r="T18" s="3"/>
      <c r="U18" s="3">
        <v>22</v>
      </c>
      <c r="V18" s="3">
        <v>22</v>
      </c>
    </row>
    <row r="19" spans="1:22" ht="15.75" customHeight="1">
      <c r="A19" s="33">
        <v>8</v>
      </c>
      <c r="B19" s="35" t="s">
        <v>35</v>
      </c>
      <c r="C19" s="20">
        <v>4</v>
      </c>
      <c r="D19" s="19">
        <v>5</v>
      </c>
      <c r="E19" s="19">
        <v>4</v>
      </c>
      <c r="F19" s="19">
        <v>5</v>
      </c>
      <c r="G19" s="19">
        <v>5</v>
      </c>
      <c r="H19" s="19">
        <v>4</v>
      </c>
      <c r="I19" s="19">
        <v>4</v>
      </c>
      <c r="J19" s="19">
        <v>5</v>
      </c>
      <c r="K19" s="19">
        <v>4</v>
      </c>
      <c r="L19" s="19">
        <v>4</v>
      </c>
      <c r="M19" s="19">
        <v>4</v>
      </c>
      <c r="N19" s="3"/>
      <c r="O19" s="3"/>
      <c r="P19" s="3"/>
      <c r="Q19" s="3"/>
      <c r="R19" s="3"/>
      <c r="S19" s="3"/>
      <c r="T19" s="3"/>
      <c r="U19" s="3">
        <v>74</v>
      </c>
      <c r="V19" s="3">
        <v>74</v>
      </c>
    </row>
    <row r="20" spans="1:22" ht="15.75" customHeight="1">
      <c r="A20" s="11">
        <v>9</v>
      </c>
      <c r="B20" s="10" t="s">
        <v>36</v>
      </c>
      <c r="C20" s="9">
        <v>3</v>
      </c>
      <c r="D20" s="3">
        <v>2</v>
      </c>
      <c r="E20" s="3">
        <v>3</v>
      </c>
      <c r="F20" s="3">
        <v>4</v>
      </c>
      <c r="G20" s="3">
        <v>4</v>
      </c>
      <c r="H20" s="3">
        <v>4</v>
      </c>
      <c r="I20" s="3">
        <v>3</v>
      </c>
      <c r="J20" s="3">
        <v>4</v>
      </c>
      <c r="K20" s="3">
        <v>3</v>
      </c>
      <c r="L20" s="3">
        <v>3</v>
      </c>
      <c r="M20" s="3">
        <v>3</v>
      </c>
      <c r="N20" s="3"/>
      <c r="O20" s="3"/>
      <c r="P20" s="3"/>
      <c r="Q20" s="3"/>
      <c r="R20" s="3"/>
      <c r="S20" s="3"/>
      <c r="T20" s="3">
        <v>42</v>
      </c>
      <c r="U20" s="3">
        <v>68</v>
      </c>
      <c r="V20" s="3">
        <v>110</v>
      </c>
    </row>
    <row r="21" spans="1:22" ht="15.75" customHeight="1">
      <c r="A21" s="11">
        <v>10</v>
      </c>
      <c r="B21" s="22" t="s">
        <v>49</v>
      </c>
      <c r="C21" s="28" t="s">
        <v>47</v>
      </c>
      <c r="D21" s="27" t="s">
        <v>47</v>
      </c>
      <c r="E21" s="27" t="s">
        <v>47</v>
      </c>
      <c r="F21" s="24">
        <v>3</v>
      </c>
      <c r="G21" s="24">
        <v>4</v>
      </c>
      <c r="H21" s="27" t="s">
        <v>47</v>
      </c>
      <c r="I21" s="27">
        <v>3</v>
      </c>
      <c r="J21" s="27" t="s">
        <v>47</v>
      </c>
      <c r="K21" s="24">
        <v>3</v>
      </c>
      <c r="L21" s="27" t="s">
        <v>47</v>
      </c>
      <c r="M21" s="27" t="s">
        <v>47</v>
      </c>
      <c r="N21" s="3"/>
      <c r="O21" s="3"/>
      <c r="P21" s="3"/>
      <c r="Q21" s="3"/>
      <c r="R21" s="3"/>
      <c r="S21" s="3"/>
      <c r="T21" s="3">
        <v>84</v>
      </c>
      <c r="U21" s="3">
        <v>94</v>
      </c>
      <c r="V21" s="3">
        <v>178</v>
      </c>
    </row>
    <row r="22" spans="1:22" ht="15.75" customHeight="1">
      <c r="A22" s="33">
        <v>11</v>
      </c>
      <c r="B22" s="34" t="s">
        <v>37</v>
      </c>
      <c r="C22" s="20">
        <v>4</v>
      </c>
      <c r="D22" s="19">
        <v>5</v>
      </c>
      <c r="E22" s="19">
        <v>5</v>
      </c>
      <c r="F22" s="19">
        <v>4</v>
      </c>
      <c r="G22" s="19">
        <v>5</v>
      </c>
      <c r="H22" s="19">
        <v>5</v>
      </c>
      <c r="I22" s="19">
        <v>4</v>
      </c>
      <c r="J22" s="19">
        <v>5</v>
      </c>
      <c r="K22" s="19">
        <v>5</v>
      </c>
      <c r="L22" s="19">
        <v>4</v>
      </c>
      <c r="M22" s="19">
        <v>4</v>
      </c>
      <c r="N22" s="3"/>
      <c r="O22" s="3"/>
      <c r="P22" s="3"/>
      <c r="Q22" s="3"/>
      <c r="R22" s="3"/>
      <c r="S22" s="3"/>
      <c r="T22" s="3"/>
      <c r="U22" s="3">
        <v>14</v>
      </c>
      <c r="V22" s="3">
        <v>14</v>
      </c>
    </row>
    <row r="23" spans="1:22" ht="15.75" customHeight="1">
      <c r="A23" s="11">
        <v>12</v>
      </c>
      <c r="B23" s="22" t="s">
        <v>38</v>
      </c>
      <c r="C23" s="23">
        <v>4</v>
      </c>
      <c r="D23" s="24">
        <v>3</v>
      </c>
      <c r="E23" s="24">
        <v>3</v>
      </c>
      <c r="F23" s="24">
        <v>4</v>
      </c>
      <c r="G23" s="24">
        <v>4</v>
      </c>
      <c r="H23" s="24">
        <v>4</v>
      </c>
      <c r="I23" s="24">
        <v>4</v>
      </c>
      <c r="J23" s="24">
        <v>4</v>
      </c>
      <c r="K23" s="24">
        <v>5</v>
      </c>
      <c r="L23" s="24">
        <v>4</v>
      </c>
      <c r="M23" s="24">
        <v>4</v>
      </c>
      <c r="N23" s="3"/>
      <c r="O23" s="3"/>
      <c r="P23" s="3"/>
      <c r="Q23" s="3"/>
      <c r="R23" s="3"/>
      <c r="S23" s="3"/>
      <c r="T23" s="3">
        <v>10</v>
      </c>
      <c r="U23" s="3">
        <v>48</v>
      </c>
      <c r="V23" s="3">
        <v>58</v>
      </c>
    </row>
    <row r="24" spans="1:22" ht="15.75" customHeight="1">
      <c r="A24" s="11">
        <v>13</v>
      </c>
      <c r="B24" s="10" t="s">
        <v>39</v>
      </c>
      <c r="C24" s="9">
        <v>3</v>
      </c>
      <c r="D24" s="3">
        <v>3</v>
      </c>
      <c r="E24" s="3">
        <v>3</v>
      </c>
      <c r="F24" s="3">
        <v>4</v>
      </c>
      <c r="G24" s="3">
        <v>4</v>
      </c>
      <c r="H24" s="3">
        <v>4</v>
      </c>
      <c r="I24" s="3">
        <v>3</v>
      </c>
      <c r="J24" s="3">
        <v>4</v>
      </c>
      <c r="K24" s="3">
        <v>4</v>
      </c>
      <c r="L24" s="3">
        <v>3</v>
      </c>
      <c r="M24" s="3">
        <v>3</v>
      </c>
      <c r="N24" s="3"/>
      <c r="O24" s="3"/>
      <c r="P24" s="3"/>
      <c r="Q24" s="3"/>
      <c r="R24" s="3"/>
      <c r="S24" s="3"/>
      <c r="T24" s="3"/>
      <c r="U24" s="3">
        <v>60</v>
      </c>
      <c r="V24" s="3">
        <v>60</v>
      </c>
    </row>
    <row r="25" spans="1:22" ht="15.75" customHeight="1">
      <c r="A25" s="33">
        <v>14</v>
      </c>
      <c r="B25" s="34" t="s">
        <v>40</v>
      </c>
      <c r="C25" s="20">
        <v>4</v>
      </c>
      <c r="D25" s="19">
        <v>4</v>
      </c>
      <c r="E25" s="19">
        <v>4</v>
      </c>
      <c r="F25" s="19">
        <v>4</v>
      </c>
      <c r="G25" s="19">
        <v>5</v>
      </c>
      <c r="H25" s="19">
        <v>4</v>
      </c>
      <c r="I25" s="19">
        <v>4</v>
      </c>
      <c r="J25" s="19">
        <v>5</v>
      </c>
      <c r="K25" s="19">
        <v>5</v>
      </c>
      <c r="L25" s="19">
        <v>4</v>
      </c>
      <c r="M25" s="19">
        <v>4</v>
      </c>
      <c r="N25" s="3"/>
      <c r="O25" s="3"/>
      <c r="P25" s="3"/>
      <c r="Q25" s="3"/>
      <c r="R25" s="3"/>
      <c r="S25" s="3"/>
      <c r="T25" s="3"/>
      <c r="U25" s="3">
        <v>6</v>
      </c>
      <c r="V25" s="3">
        <v>6</v>
      </c>
    </row>
    <row r="26" spans="1:22" ht="15.75" customHeight="1">
      <c r="A26" s="33">
        <v>15</v>
      </c>
      <c r="B26" s="34" t="s">
        <v>41</v>
      </c>
      <c r="C26" s="20">
        <v>4</v>
      </c>
      <c r="D26" s="19">
        <v>5</v>
      </c>
      <c r="E26" s="19">
        <v>4</v>
      </c>
      <c r="F26" s="19">
        <v>4</v>
      </c>
      <c r="G26" s="19">
        <v>4</v>
      </c>
      <c r="H26" s="19">
        <v>4</v>
      </c>
      <c r="I26" s="19">
        <v>4</v>
      </c>
      <c r="J26" s="19">
        <v>5</v>
      </c>
      <c r="K26" s="19">
        <v>5</v>
      </c>
      <c r="L26" s="19">
        <v>4</v>
      </c>
      <c r="M26" s="19">
        <v>4</v>
      </c>
      <c r="N26" s="3"/>
      <c r="O26" s="3"/>
      <c r="P26" s="3"/>
      <c r="Q26" s="3"/>
      <c r="R26" s="3"/>
      <c r="S26" s="3"/>
      <c r="T26" s="3"/>
      <c r="U26" s="3">
        <v>2</v>
      </c>
      <c r="V26" s="3">
        <v>2</v>
      </c>
    </row>
    <row r="27" spans="1:22" ht="15.75" customHeight="1">
      <c r="A27" s="33">
        <v>16</v>
      </c>
      <c r="B27" s="34" t="s">
        <v>42</v>
      </c>
      <c r="C27" s="20">
        <v>4</v>
      </c>
      <c r="D27" s="19">
        <v>4</v>
      </c>
      <c r="E27" s="19">
        <v>4</v>
      </c>
      <c r="F27" s="19">
        <v>4</v>
      </c>
      <c r="G27" s="19">
        <v>4</v>
      </c>
      <c r="H27" s="19">
        <v>4</v>
      </c>
      <c r="I27" s="19">
        <v>4</v>
      </c>
      <c r="J27" s="19">
        <v>5</v>
      </c>
      <c r="K27" s="19">
        <v>5</v>
      </c>
      <c r="L27" s="19">
        <v>4</v>
      </c>
      <c r="M27" s="19">
        <v>4</v>
      </c>
      <c r="N27" s="3"/>
      <c r="O27" s="3"/>
      <c r="P27" s="3"/>
      <c r="Q27" s="3"/>
      <c r="R27" s="3"/>
      <c r="S27" s="3"/>
      <c r="T27" s="3"/>
      <c r="U27" s="3">
        <v>6</v>
      </c>
      <c r="V27" s="3">
        <v>6</v>
      </c>
    </row>
    <row r="28" spans="1:22" ht="15.75" customHeight="1">
      <c r="A28" s="33">
        <v>17</v>
      </c>
      <c r="B28" s="34" t="s">
        <v>43</v>
      </c>
      <c r="C28" s="20">
        <v>4</v>
      </c>
      <c r="D28" s="19">
        <v>4</v>
      </c>
      <c r="E28" s="19">
        <v>4</v>
      </c>
      <c r="F28" s="19">
        <v>4</v>
      </c>
      <c r="G28" s="19">
        <v>4</v>
      </c>
      <c r="H28" s="19">
        <v>4</v>
      </c>
      <c r="I28" s="19">
        <v>4</v>
      </c>
      <c r="J28" s="19">
        <v>4</v>
      </c>
      <c r="K28" s="19">
        <v>4</v>
      </c>
      <c r="L28" s="19">
        <v>4</v>
      </c>
      <c r="M28" s="19">
        <v>4</v>
      </c>
      <c r="N28" s="3"/>
      <c r="O28" s="3"/>
      <c r="P28" s="3"/>
      <c r="Q28" s="3"/>
      <c r="R28" s="3"/>
      <c r="S28" s="3"/>
      <c r="T28" s="3">
        <v>40</v>
      </c>
      <c r="U28" s="3">
        <v>72</v>
      </c>
      <c r="V28" s="3">
        <v>112</v>
      </c>
    </row>
    <row r="29" spans="1:22" ht="15.75" customHeight="1">
      <c r="A29" s="11">
        <v>18</v>
      </c>
      <c r="B29" s="10" t="s">
        <v>44</v>
      </c>
      <c r="C29" s="9">
        <v>4</v>
      </c>
      <c r="D29" s="3">
        <v>3</v>
      </c>
      <c r="E29" s="3">
        <v>4</v>
      </c>
      <c r="F29" s="3">
        <v>4</v>
      </c>
      <c r="G29" s="3">
        <v>4</v>
      </c>
      <c r="H29" s="3">
        <v>3</v>
      </c>
      <c r="I29" s="3">
        <v>3</v>
      </c>
      <c r="J29" s="3">
        <v>4</v>
      </c>
      <c r="K29" s="3">
        <v>4</v>
      </c>
      <c r="L29" s="18">
        <v>3</v>
      </c>
      <c r="M29" s="3">
        <v>3</v>
      </c>
      <c r="N29" s="3"/>
      <c r="O29" s="3"/>
      <c r="P29" s="3"/>
      <c r="Q29" s="3"/>
      <c r="R29" s="3"/>
      <c r="S29" s="3"/>
      <c r="T29" s="3">
        <v>42</v>
      </c>
      <c r="U29" s="3">
        <v>38</v>
      </c>
      <c r="V29" s="3">
        <v>80</v>
      </c>
    </row>
    <row r="30" spans="1:22" ht="15.75" customHeight="1">
      <c r="A30" s="11">
        <v>19</v>
      </c>
      <c r="B30" s="22" t="s">
        <v>45</v>
      </c>
      <c r="C30" s="23">
        <v>3</v>
      </c>
      <c r="D30" s="24">
        <v>3</v>
      </c>
      <c r="E30" s="24">
        <v>3</v>
      </c>
      <c r="F30" s="24">
        <v>3</v>
      </c>
      <c r="G30" s="24">
        <v>4</v>
      </c>
      <c r="H30" s="24">
        <v>3</v>
      </c>
      <c r="I30" s="24">
        <v>3</v>
      </c>
      <c r="J30" s="24">
        <v>4</v>
      </c>
      <c r="K30" s="24">
        <v>3</v>
      </c>
      <c r="L30" s="24">
        <v>2</v>
      </c>
      <c r="M30" s="24">
        <v>3</v>
      </c>
      <c r="N30" s="3"/>
      <c r="O30" s="3"/>
      <c r="P30" s="3"/>
      <c r="Q30" s="3"/>
      <c r="R30" s="3"/>
      <c r="S30" s="3"/>
      <c r="T30" s="3">
        <v>30</v>
      </c>
      <c r="U30" s="3">
        <v>90</v>
      </c>
      <c r="V30" s="3">
        <v>120</v>
      </c>
    </row>
    <row r="31" spans="1:22" ht="15.75" customHeight="1">
      <c r="A31" s="11">
        <v>20</v>
      </c>
      <c r="B31" s="22" t="s">
        <v>46</v>
      </c>
      <c r="C31" s="23">
        <v>3</v>
      </c>
      <c r="D31" s="24">
        <v>3</v>
      </c>
      <c r="E31" s="24">
        <v>3</v>
      </c>
      <c r="F31" s="24">
        <v>3</v>
      </c>
      <c r="G31" s="27" t="s">
        <v>47</v>
      </c>
      <c r="H31" s="24">
        <v>3</v>
      </c>
      <c r="I31" s="24">
        <v>3</v>
      </c>
      <c r="J31" s="24">
        <v>4</v>
      </c>
      <c r="K31" s="24">
        <v>3</v>
      </c>
      <c r="L31" s="24">
        <v>4</v>
      </c>
      <c r="M31" s="24">
        <v>3</v>
      </c>
      <c r="N31" s="3"/>
      <c r="O31" s="3"/>
      <c r="P31" s="3"/>
      <c r="Q31" s="3"/>
      <c r="R31" s="3"/>
      <c r="S31" s="3"/>
      <c r="T31" s="3">
        <v>38</v>
      </c>
      <c r="U31" s="3">
        <v>90</v>
      </c>
      <c r="V31" s="3">
        <v>128</v>
      </c>
    </row>
    <row r="32" spans="1:22" ht="15.75" customHeight="1">
      <c r="A32" s="3"/>
      <c r="B32" s="3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9">
        <v>394</v>
      </c>
      <c r="U32" s="19">
        <v>890</v>
      </c>
      <c r="V32" s="19">
        <v>1284</v>
      </c>
    </row>
    <row r="33" spans="1:22" ht="15.75" customHeight="1">
      <c r="A33" s="8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customHeight="1">
      <c r="A34" s="6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R34" s="5"/>
      <c r="S34" s="5"/>
      <c r="T34" s="5"/>
      <c r="U34" s="5"/>
      <c r="V34" s="5"/>
    </row>
    <row r="35" spans="1:22" ht="15.75" customHeight="1">
      <c r="A35" s="6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  <c r="S35" s="5"/>
      <c r="T35" s="5"/>
      <c r="U35" s="5"/>
      <c r="V35" s="5"/>
    </row>
    <row r="36" spans="1:22" ht="15.75" customHeight="1">
      <c r="A36" s="47" t="s">
        <v>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7"/>
      <c r="O36" s="7"/>
      <c r="P36" s="7"/>
      <c r="Q36" s="7"/>
      <c r="R36" s="5"/>
      <c r="S36" s="5"/>
      <c r="T36" s="5"/>
      <c r="U36" s="5"/>
      <c r="V36" s="5"/>
    </row>
    <row r="37" spans="14:22" ht="15.75" customHeight="1">
      <c r="N37" s="7"/>
      <c r="O37" s="7"/>
      <c r="P37" s="7"/>
      <c r="Q37" s="7"/>
      <c r="R37" s="5"/>
      <c r="S37" s="5"/>
      <c r="T37" s="5"/>
      <c r="U37" s="5"/>
      <c r="V37" s="5"/>
    </row>
    <row r="38" spans="1:22" ht="12.75">
      <c r="A38" s="3"/>
      <c r="B38" s="25">
        <v>5</v>
      </c>
      <c r="C38" s="3">
        <f aca="true" t="shared" si="0" ref="C38:M38">COUNTIF(C12:C31,5)</f>
        <v>0</v>
      </c>
      <c r="D38" s="3">
        <f t="shared" si="0"/>
        <v>7</v>
      </c>
      <c r="E38" s="3">
        <f t="shared" si="0"/>
        <v>1</v>
      </c>
      <c r="F38" s="3">
        <f t="shared" si="0"/>
        <v>3</v>
      </c>
      <c r="G38" s="3">
        <f t="shared" si="0"/>
        <v>6</v>
      </c>
      <c r="H38" s="3">
        <f t="shared" si="0"/>
        <v>3</v>
      </c>
      <c r="I38" s="3">
        <f t="shared" si="0"/>
        <v>0</v>
      </c>
      <c r="J38" s="3">
        <f t="shared" si="0"/>
        <v>8</v>
      </c>
      <c r="K38" s="3">
        <f t="shared" si="0"/>
        <v>7</v>
      </c>
      <c r="L38" s="3">
        <f t="shared" si="0"/>
        <v>0</v>
      </c>
      <c r="M38" s="3">
        <f t="shared" si="0"/>
        <v>1</v>
      </c>
      <c r="N38" s="3"/>
      <c r="O38" s="3"/>
      <c r="P38" s="3"/>
      <c r="Q38" s="3"/>
      <c r="R38" s="3"/>
      <c r="S38" s="3"/>
      <c r="T38" s="25">
        <f>SUM(C38:S38)</f>
        <v>36</v>
      </c>
      <c r="U38" s="25">
        <v>11</v>
      </c>
      <c r="V38" s="3"/>
    </row>
    <row r="39" spans="1:22" ht="12.75">
      <c r="A39" s="3"/>
      <c r="B39" s="25">
        <v>4</v>
      </c>
      <c r="C39" s="3">
        <f aca="true" t="shared" si="1" ref="C39:M39">COUNTIF(C12:C31,4)</f>
        <v>13</v>
      </c>
      <c r="D39" s="3">
        <f t="shared" si="1"/>
        <v>4</v>
      </c>
      <c r="E39" s="3">
        <f t="shared" si="1"/>
        <v>11</v>
      </c>
      <c r="F39" s="3">
        <f t="shared" si="1"/>
        <v>12</v>
      </c>
      <c r="G39" s="3">
        <f t="shared" si="1"/>
        <v>12</v>
      </c>
      <c r="H39" s="3">
        <f t="shared" si="1"/>
        <v>11</v>
      </c>
      <c r="I39" s="3">
        <f t="shared" si="1"/>
        <v>12</v>
      </c>
      <c r="J39" s="3">
        <f t="shared" si="1"/>
        <v>11</v>
      </c>
      <c r="K39" s="3">
        <f t="shared" si="1"/>
        <v>8</v>
      </c>
      <c r="L39" s="3">
        <f t="shared" si="1"/>
        <v>12</v>
      </c>
      <c r="M39" s="3">
        <f t="shared" si="1"/>
        <v>10</v>
      </c>
      <c r="N39" s="3"/>
      <c r="O39" s="3"/>
      <c r="P39" s="3"/>
      <c r="Q39" s="3"/>
      <c r="R39" s="3"/>
      <c r="S39" s="3"/>
      <c r="T39" s="25">
        <f>SUM(C39:S39)</f>
        <v>116</v>
      </c>
      <c r="U39" s="3"/>
      <c r="V39" s="3"/>
    </row>
    <row r="40" spans="1:22" ht="12.75">
      <c r="A40" s="3"/>
      <c r="B40" s="25">
        <v>3</v>
      </c>
      <c r="C40" s="3">
        <f aca="true" t="shared" si="2" ref="C40:M40">COUNTIF(C12:C31,3)</f>
        <v>6</v>
      </c>
      <c r="D40" s="3">
        <f t="shared" si="2"/>
        <v>6</v>
      </c>
      <c r="E40" s="3">
        <f t="shared" si="2"/>
        <v>7</v>
      </c>
      <c r="F40" s="3">
        <f t="shared" si="2"/>
        <v>5</v>
      </c>
      <c r="G40" s="3">
        <f t="shared" si="2"/>
        <v>1</v>
      </c>
      <c r="H40" s="3">
        <f t="shared" si="2"/>
        <v>5</v>
      </c>
      <c r="I40" s="3">
        <f t="shared" si="2"/>
        <v>8</v>
      </c>
      <c r="J40" s="3">
        <f t="shared" si="2"/>
        <v>0</v>
      </c>
      <c r="K40" s="3">
        <f t="shared" si="2"/>
        <v>5</v>
      </c>
      <c r="L40" s="3">
        <f t="shared" si="2"/>
        <v>6</v>
      </c>
      <c r="M40" s="3">
        <f t="shared" si="2"/>
        <v>7</v>
      </c>
      <c r="N40" s="3"/>
      <c r="O40" s="3"/>
      <c r="P40" s="3"/>
      <c r="Q40" s="3"/>
      <c r="R40" s="3"/>
      <c r="S40" s="3"/>
      <c r="T40" s="25">
        <f>SUM(C40:S40)</f>
        <v>56</v>
      </c>
      <c r="U40" s="3"/>
      <c r="V40" s="3"/>
    </row>
    <row r="41" spans="1:23" ht="12.75">
      <c r="A41" s="3"/>
      <c r="B41" s="25">
        <v>2</v>
      </c>
      <c r="C41" s="3">
        <f aca="true" t="shared" si="3" ref="C41:M41">COUNTIF(C12:C31,2)</f>
        <v>0</v>
      </c>
      <c r="D41" s="3">
        <f t="shared" si="3"/>
        <v>1</v>
      </c>
      <c r="E41" s="3">
        <f t="shared" si="3"/>
        <v>0</v>
      </c>
      <c r="F41" s="3">
        <f t="shared" si="3"/>
        <v>0</v>
      </c>
      <c r="G41" s="3">
        <f t="shared" si="3"/>
        <v>0</v>
      </c>
      <c r="H41" s="3">
        <f t="shared" si="3"/>
        <v>0</v>
      </c>
      <c r="I41" s="3">
        <f t="shared" si="3"/>
        <v>0</v>
      </c>
      <c r="J41" s="3">
        <f t="shared" si="3"/>
        <v>0</v>
      </c>
      <c r="K41" s="3">
        <f t="shared" si="3"/>
        <v>0</v>
      </c>
      <c r="L41" s="3">
        <f t="shared" si="3"/>
        <v>1</v>
      </c>
      <c r="M41" s="3">
        <f t="shared" si="3"/>
        <v>0</v>
      </c>
      <c r="N41" s="3"/>
      <c r="O41" s="3"/>
      <c r="P41" s="3"/>
      <c r="Q41" s="3"/>
      <c r="R41" s="3"/>
      <c r="S41" s="3"/>
      <c r="T41" s="25">
        <f>SUM(C41:S41)</f>
        <v>2</v>
      </c>
      <c r="U41" s="3"/>
      <c r="V41" s="25" t="s">
        <v>28</v>
      </c>
      <c r="W41" s="32">
        <f>(T43-U43)/V43</f>
        <v>0.5696969696969697</v>
      </c>
    </row>
    <row r="42" spans="1:22" ht="12.75">
      <c r="A42" s="3"/>
      <c r="B42" s="30" t="s">
        <v>47</v>
      </c>
      <c r="C42" s="3">
        <v>1</v>
      </c>
      <c r="D42" s="3">
        <v>2</v>
      </c>
      <c r="E42" s="3">
        <v>1</v>
      </c>
      <c r="F42" s="3"/>
      <c r="G42" s="3">
        <v>1</v>
      </c>
      <c r="H42" s="3">
        <v>1</v>
      </c>
      <c r="I42" s="3"/>
      <c r="J42" s="3">
        <v>1</v>
      </c>
      <c r="K42" s="3"/>
      <c r="L42" s="3">
        <v>1</v>
      </c>
      <c r="M42" s="3">
        <v>2</v>
      </c>
      <c r="N42" s="3"/>
      <c r="O42" s="3"/>
      <c r="P42" s="3"/>
      <c r="Q42" s="3"/>
      <c r="R42" s="3"/>
      <c r="S42" s="3"/>
      <c r="T42" s="25">
        <f>SUM(C42:S42)</f>
        <v>10</v>
      </c>
      <c r="U42" s="3"/>
      <c r="V42" s="3"/>
    </row>
    <row r="43" spans="3:24" s="3" customFormat="1" ht="12.75">
      <c r="C43" s="3">
        <f>SUM(C38:C42)</f>
        <v>20</v>
      </c>
      <c r="D43" s="3">
        <f aca="true" t="shared" si="4" ref="D43:M43">SUM(D38:D42)</f>
        <v>20</v>
      </c>
      <c r="E43" s="3">
        <f t="shared" si="4"/>
        <v>20</v>
      </c>
      <c r="F43" s="3">
        <f t="shared" si="4"/>
        <v>20</v>
      </c>
      <c r="G43" s="3">
        <f t="shared" si="4"/>
        <v>20</v>
      </c>
      <c r="H43" s="3">
        <f t="shared" si="4"/>
        <v>20</v>
      </c>
      <c r="I43" s="3">
        <f t="shared" si="4"/>
        <v>20</v>
      </c>
      <c r="J43" s="3">
        <f t="shared" si="4"/>
        <v>20</v>
      </c>
      <c r="K43" s="3">
        <f t="shared" si="4"/>
        <v>20</v>
      </c>
      <c r="L43" s="3">
        <f t="shared" si="4"/>
        <v>20</v>
      </c>
      <c r="M43" s="3">
        <f t="shared" si="4"/>
        <v>20</v>
      </c>
      <c r="T43" s="25">
        <f>5*T38+4*T39+3*T40+2*T41</f>
        <v>816</v>
      </c>
      <c r="U43" s="25">
        <f>2*A31*U38</f>
        <v>440</v>
      </c>
      <c r="V43" s="25">
        <f>3*A31*U38</f>
        <v>660</v>
      </c>
      <c r="W43" s="5"/>
      <c r="X43" s="9"/>
    </row>
    <row r="44" spans="1:24" s="3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5"/>
      <c r="X44" s="9"/>
    </row>
    <row r="45" spans="1:24" s="3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 s="5"/>
      <c r="X45" s="9"/>
    </row>
    <row r="46" spans="1:24" s="3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31"/>
      <c r="X46" s="9"/>
    </row>
    <row r="47" spans="1:24" s="3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 s="5"/>
      <c r="X47" s="9"/>
    </row>
    <row r="48" spans="1:24" s="3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5"/>
      <c r="X48" s="9"/>
    </row>
  </sheetData>
  <sheetProtection/>
  <mergeCells count="13">
    <mergeCell ref="B4:K4"/>
    <mergeCell ref="B5:L5"/>
    <mergeCell ref="A36:M36"/>
    <mergeCell ref="C8:S9"/>
    <mergeCell ref="A6:N6"/>
    <mergeCell ref="A8:A11"/>
    <mergeCell ref="T10:T11"/>
    <mergeCell ref="U10:U11"/>
    <mergeCell ref="V10:V11"/>
    <mergeCell ref="T8:V8"/>
    <mergeCell ref="T9:V9"/>
    <mergeCell ref="B8:B11"/>
    <mergeCell ref="C10:M10"/>
  </mergeCells>
  <printOptions/>
  <pageMargins left="1.299212598425197" right="0" top="0.23" bottom="0.17" header="0.2" footer="0.17"/>
  <pageSetup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2012-12-14T07:14:20Z</cp:lastPrinted>
  <dcterms:created xsi:type="dcterms:W3CDTF">1996-10-08T23:32:33Z</dcterms:created>
  <dcterms:modified xsi:type="dcterms:W3CDTF">2012-12-19T05:05:16Z</dcterms:modified>
  <cp:category/>
  <cp:version/>
  <cp:contentType/>
  <cp:contentStatus/>
</cp:coreProperties>
</file>