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" sheetId="1" r:id="rId1"/>
  </sheets>
  <definedNames>
    <definedName name="_xlnm.Print_Area" localSheetId="0">'Г'!$A$1:$AD$45</definedName>
  </definedNames>
  <calcPr fullCalcOnLoad="1"/>
</workbook>
</file>

<file path=xl/sharedStrings.xml><?xml version="1.0" encoding="utf-8"?>
<sst xmlns="http://schemas.openxmlformats.org/spreadsheetml/2006/main" count="98" uniqueCount="63">
  <si>
    <t>Утверждаю</t>
  </si>
  <si>
    <t>Директоры:</t>
  </si>
  <si>
    <t>_______________АЖТ/ФИО</t>
  </si>
  <si>
    <t>Стипендиялар________сань</t>
  </si>
  <si>
    <t>Стипендии___________шт.</t>
  </si>
  <si>
    <t>босатулары</t>
  </si>
  <si>
    <t>пропуски</t>
  </si>
  <si>
    <t>себепсіз  неуваж</t>
  </si>
  <si>
    <t>себепті уважит</t>
  </si>
  <si>
    <t>барлығы всего</t>
  </si>
  <si>
    <t>Тәрбиеші / Воспитатель___________________________Староста___________________________</t>
  </si>
  <si>
    <t>Бөлім меңгерушісі / Зав. отделением__________________________________________________</t>
  </si>
  <si>
    <t>Бекітемін:</t>
  </si>
  <si>
    <t>__саны</t>
  </si>
  <si>
    <t xml:space="preserve">Аты, жөні, тегі       /      Фамилия, имя, отчество </t>
  </si>
  <si>
    <t>Сынақтар / Зачеты</t>
  </si>
  <si>
    <t>Шетел тілі / Иностранный язык</t>
  </si>
  <si>
    <t>Дүниежүзі тарихы / Всемирная история</t>
  </si>
  <si>
    <t>Қоғамтану / Обществознание</t>
  </si>
  <si>
    <t>География</t>
  </si>
  <si>
    <t>Математика</t>
  </si>
  <si>
    <t>Информатика</t>
  </si>
  <si>
    <t>Дене тәрбиесі / Физическая культура</t>
  </si>
  <si>
    <t>Алғашқы әскери дайындық / Начальная военная подготовка</t>
  </si>
  <si>
    <t>Пән бойынша бағалары  /  Оценки по предмету</t>
  </si>
  <si>
    <t>Қазақ (орыс) тілі / Казахский (русский) язык</t>
  </si>
  <si>
    <t xml:space="preserve">Химия </t>
  </si>
  <si>
    <t xml:space="preserve">                      </t>
  </si>
  <si>
    <t xml:space="preserve">                                Үлгерім тізімдемесі / Ведомость успеваемости</t>
  </si>
  <si>
    <t>р/с № / № п/п</t>
  </si>
  <si>
    <t>Орыс әдебиеті / Русская литература</t>
  </si>
  <si>
    <t>Қазақ және әдебиеті / Казахская литература</t>
  </si>
  <si>
    <t>Өзін өзі тану/ Самопознание</t>
  </si>
  <si>
    <t>кач зн</t>
  </si>
  <si>
    <t xml:space="preserve">Адамхан Айас </t>
  </si>
  <si>
    <t>Афанасьева А.А.</t>
  </si>
  <si>
    <t>Галаш А. В.</t>
  </si>
  <si>
    <t>Громова Н.В.</t>
  </si>
  <si>
    <t>Захаренко Д.С.</t>
  </si>
  <si>
    <t>Каменев А.К.</t>
  </si>
  <si>
    <t xml:space="preserve">Коломин А.А. </t>
  </si>
  <si>
    <t>Кожахметов Р.Р.</t>
  </si>
  <si>
    <t>Мардышев А.А.</t>
  </si>
  <si>
    <t>Мельникова А.А.</t>
  </si>
  <si>
    <t xml:space="preserve">Мухаметов А.Р. </t>
  </si>
  <si>
    <t>Немцев В.А.</t>
  </si>
  <si>
    <t>Немцева В.Ю.</t>
  </si>
  <si>
    <t>Номоконов А.В.</t>
  </si>
  <si>
    <t>Нуржанов Р.Т.</t>
  </si>
  <si>
    <t>Пунгин Д.О.</t>
  </si>
  <si>
    <t>Сапожникова А.В.</t>
  </si>
  <si>
    <t>Сатыболдинов А.Е.</t>
  </si>
  <si>
    <t xml:space="preserve">Свахин Д.Е. </t>
  </si>
  <si>
    <t xml:space="preserve">Татьянкин М.Ю. </t>
  </si>
  <si>
    <t xml:space="preserve">Шматов Е.В. </t>
  </si>
  <si>
    <t>Орыс тілі / Русский язык</t>
  </si>
  <si>
    <t xml:space="preserve">Физика  </t>
  </si>
  <si>
    <t>Биология</t>
  </si>
  <si>
    <r>
      <t xml:space="preserve">                              </t>
    </r>
    <r>
      <rPr>
        <b/>
        <u val="single"/>
        <sz val="12"/>
        <rFont val="Arial Cyr"/>
        <family val="0"/>
      </rPr>
      <t>2012-2013 ж.ж./г.г._____1 семестр____үшін/за      Г-12  тобы/группа</t>
    </r>
  </si>
  <si>
    <t>н/а</t>
  </si>
  <si>
    <t>осв</t>
  </si>
  <si>
    <t>зач</t>
  </si>
  <si>
    <r>
      <t>Үлгерімі / Успеваемость___</t>
    </r>
    <r>
      <rPr>
        <u val="single"/>
        <sz val="11"/>
        <rFont val="Arial Cyr"/>
        <family val="0"/>
      </rPr>
      <t>96</t>
    </r>
    <r>
      <rPr>
        <sz val="11"/>
        <rFont val="Arial Cyr"/>
        <family val="2"/>
      </rPr>
      <t>__% Қатысуы / Посещаемость____</t>
    </r>
    <r>
      <rPr>
        <u val="single"/>
        <sz val="11"/>
        <rFont val="Arial Cyr"/>
        <family val="0"/>
      </rPr>
      <t>93</t>
    </r>
    <r>
      <rPr>
        <sz val="11"/>
        <rFont val="Arial Cyr"/>
        <family val="2"/>
      </rPr>
      <t>_____%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</si>
</sst>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u val="single"/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textRotation="90" wrapText="1"/>
    </xf>
    <xf numFmtId="0" fontId="0" fillId="0" borderId="11" xfId="0" applyFill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9" fontId="0" fillId="35" borderId="10" xfId="57" applyFont="1" applyFill="1" applyBorder="1" applyAlignment="1">
      <alignment/>
    </xf>
    <xf numFmtId="0" fontId="4" fillId="34" borderId="12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4" fillId="33" borderId="12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35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35" borderId="12" xfId="0" applyNumberFormat="1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0" fontId="0" fillId="35" borderId="1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SheetLayoutView="85" workbookViewId="0" topLeftCell="A1">
      <selection activeCell="T26" sqref="T26"/>
    </sheetView>
  </sheetViews>
  <sheetFormatPr defaultColWidth="9.140625" defaultRowHeight="12.75"/>
  <cols>
    <col min="1" max="1" width="4.7109375" style="0" customWidth="1"/>
    <col min="2" max="2" width="24.7109375" style="0" customWidth="1"/>
    <col min="3" max="3" width="4.7109375" style="0" customWidth="1"/>
    <col min="4" max="4" width="5.57421875" style="0" customWidth="1"/>
    <col min="5" max="5" width="4.8515625" style="0" customWidth="1"/>
    <col min="6" max="8" width="4.7109375" style="0" customWidth="1"/>
    <col min="9" max="11" width="4.140625" style="0" customWidth="1"/>
    <col min="12" max="12" width="4.281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5.140625" style="0" customWidth="1"/>
    <col min="17" max="17" width="5.28125" style="0" customWidth="1"/>
    <col min="18" max="18" width="5.140625" style="0" customWidth="1"/>
    <col min="19" max="25" width="5.7109375" style="0" customWidth="1"/>
    <col min="26" max="27" width="4.7109375" style="0" customWidth="1"/>
    <col min="28" max="30" width="9.7109375" style="0" customWidth="1"/>
  </cols>
  <sheetData>
    <row r="1" spans="27:30" ht="15">
      <c r="AA1" s="1" t="s">
        <v>12</v>
      </c>
      <c r="AB1" s="1"/>
      <c r="AC1" s="1"/>
      <c r="AD1" s="1"/>
    </row>
    <row r="2" spans="27:30" ht="15">
      <c r="AA2" s="1" t="s">
        <v>0</v>
      </c>
      <c r="AB2" s="1"/>
      <c r="AC2" s="1"/>
      <c r="AD2" s="1"/>
    </row>
    <row r="3" spans="27:30" ht="15">
      <c r="AA3" s="1" t="s">
        <v>1</v>
      </c>
      <c r="AB3" s="1"/>
      <c r="AC3" s="1"/>
      <c r="AD3" s="1"/>
    </row>
    <row r="4" spans="1:30" ht="15.75">
      <c r="A4" s="2"/>
      <c r="B4" s="25" t="s">
        <v>28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AA4" s="1" t="s">
        <v>2</v>
      </c>
      <c r="AB4" s="7"/>
      <c r="AC4" s="7"/>
      <c r="AD4" s="7"/>
    </row>
    <row r="5" spans="1:30" ht="15.75">
      <c r="A5" s="2"/>
      <c r="B5" s="25" t="s">
        <v>27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AA5" s="1" t="s">
        <v>3</v>
      </c>
      <c r="AB5" s="1"/>
      <c r="AC5" s="1"/>
      <c r="AD5" s="1" t="s">
        <v>13</v>
      </c>
    </row>
    <row r="6" spans="1:30" ht="15.75">
      <c r="A6" s="25" t="s">
        <v>58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1"/>
      <c r="S6" s="11"/>
      <c r="T6" s="11"/>
      <c r="U6" s="11"/>
      <c r="V6" s="11"/>
      <c r="W6" s="11"/>
      <c r="X6" s="11"/>
      <c r="Y6" s="11"/>
      <c r="AA6" s="1" t="s">
        <v>4</v>
      </c>
      <c r="AB6" s="1"/>
      <c r="AC6" s="1"/>
      <c r="AD6" s="1"/>
    </row>
    <row r="8" spans="1:30" ht="12.75" customHeight="1">
      <c r="A8" s="29" t="s">
        <v>29</v>
      </c>
      <c r="B8" s="26" t="s">
        <v>14</v>
      </c>
      <c r="C8" s="36" t="s">
        <v>24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40" t="s">
        <v>5</v>
      </c>
      <c r="AC8" s="41"/>
      <c r="AD8" s="42"/>
    </row>
    <row r="9" spans="1:30" ht="12.75">
      <c r="A9" s="30"/>
      <c r="B9" s="2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43" t="s">
        <v>6</v>
      </c>
      <c r="AC9" s="44"/>
      <c r="AD9" s="45"/>
    </row>
    <row r="10" spans="1:30" ht="31.5" customHeight="1">
      <c r="A10" s="30"/>
      <c r="B10" s="27"/>
      <c r="C10" s="32" t="s">
        <v>15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"/>
      <c r="AB10" s="30" t="s">
        <v>7</v>
      </c>
      <c r="AC10" s="30" t="s">
        <v>8</v>
      </c>
      <c r="AD10" s="30" t="s">
        <v>9</v>
      </c>
    </row>
    <row r="11" spans="1:30" ht="174.75" customHeight="1">
      <c r="A11" s="31"/>
      <c r="B11" s="28"/>
      <c r="C11" s="10" t="s">
        <v>25</v>
      </c>
      <c r="D11" s="10" t="s">
        <v>31</v>
      </c>
      <c r="E11" s="10" t="s">
        <v>55</v>
      </c>
      <c r="F11" s="8" t="s">
        <v>16</v>
      </c>
      <c r="G11" s="9" t="s">
        <v>17</v>
      </c>
      <c r="H11" s="10" t="s">
        <v>30</v>
      </c>
      <c r="I11" s="8" t="s">
        <v>18</v>
      </c>
      <c r="J11" s="8" t="s">
        <v>19</v>
      </c>
      <c r="K11" s="8" t="s">
        <v>20</v>
      </c>
      <c r="L11" s="8" t="s">
        <v>21</v>
      </c>
      <c r="M11" s="10" t="s">
        <v>56</v>
      </c>
      <c r="N11" s="10" t="s">
        <v>57</v>
      </c>
      <c r="O11" s="10" t="s">
        <v>26</v>
      </c>
      <c r="P11" s="8" t="s">
        <v>22</v>
      </c>
      <c r="Q11" s="8" t="s">
        <v>23</v>
      </c>
      <c r="R11" s="8" t="s">
        <v>32</v>
      </c>
      <c r="S11" s="8"/>
      <c r="T11" s="8"/>
      <c r="U11" s="8"/>
      <c r="V11" s="8"/>
      <c r="W11" s="8"/>
      <c r="X11" s="8"/>
      <c r="Y11" s="8"/>
      <c r="Z11" s="3"/>
      <c r="AA11" s="3"/>
      <c r="AB11" s="31"/>
      <c r="AC11" s="31"/>
      <c r="AD11" s="31"/>
    </row>
    <row r="12" spans="1:30" ht="15.75" customHeight="1">
      <c r="A12" s="16">
        <v>1</v>
      </c>
      <c r="B12" s="18" t="s">
        <v>34</v>
      </c>
      <c r="C12" s="17">
        <v>4</v>
      </c>
      <c r="D12" s="13">
        <v>5</v>
      </c>
      <c r="E12" s="13">
        <v>3</v>
      </c>
      <c r="F12" s="13">
        <v>3</v>
      </c>
      <c r="G12" s="13">
        <v>3</v>
      </c>
      <c r="H12" s="13">
        <v>3</v>
      </c>
      <c r="I12" s="13">
        <v>3</v>
      </c>
      <c r="J12" s="13">
        <v>3</v>
      </c>
      <c r="K12" s="13">
        <v>3</v>
      </c>
      <c r="L12" s="13">
        <v>3</v>
      </c>
      <c r="M12" s="13">
        <v>3</v>
      </c>
      <c r="N12" s="13">
        <v>2</v>
      </c>
      <c r="O12" s="13"/>
      <c r="P12" s="13">
        <v>4</v>
      </c>
      <c r="Q12" s="13">
        <v>3</v>
      </c>
      <c r="R12" s="13" t="s">
        <v>61</v>
      </c>
      <c r="S12" s="13"/>
      <c r="T12" s="13"/>
      <c r="U12" s="13"/>
      <c r="V12" s="13"/>
      <c r="W12" s="13"/>
      <c r="X12" s="13"/>
      <c r="Y12" s="13"/>
      <c r="Z12" s="3"/>
      <c r="AA12" s="3"/>
      <c r="AB12" s="3">
        <v>18</v>
      </c>
      <c r="AC12" s="3">
        <v>22</v>
      </c>
      <c r="AD12" s="3">
        <f>SUM(AB12:AC12)</f>
        <v>40</v>
      </c>
    </row>
    <row r="13" spans="1:30" ht="15.75" customHeight="1">
      <c r="A13" s="16">
        <v>2</v>
      </c>
      <c r="B13" s="19" t="s">
        <v>35</v>
      </c>
      <c r="C13" s="17">
        <v>3</v>
      </c>
      <c r="D13" s="13">
        <v>3</v>
      </c>
      <c r="E13" s="13">
        <v>4</v>
      </c>
      <c r="F13" s="13">
        <v>4</v>
      </c>
      <c r="G13" s="13">
        <v>4</v>
      </c>
      <c r="H13" s="13">
        <v>4</v>
      </c>
      <c r="I13" s="13">
        <v>4</v>
      </c>
      <c r="J13" s="13">
        <v>4</v>
      </c>
      <c r="K13" s="13">
        <v>3</v>
      </c>
      <c r="L13" s="13">
        <v>4</v>
      </c>
      <c r="M13" s="13">
        <v>4</v>
      </c>
      <c r="N13" s="13">
        <v>5</v>
      </c>
      <c r="O13" s="13">
        <v>4</v>
      </c>
      <c r="P13" s="13" t="s">
        <v>60</v>
      </c>
      <c r="Q13" s="13">
        <v>4</v>
      </c>
      <c r="R13" s="13" t="s">
        <v>61</v>
      </c>
      <c r="S13" s="13"/>
      <c r="T13" s="13"/>
      <c r="U13" s="13"/>
      <c r="V13" s="13"/>
      <c r="W13" s="13"/>
      <c r="X13" s="13"/>
      <c r="Y13" s="13"/>
      <c r="Z13" s="3"/>
      <c r="AA13" s="3"/>
      <c r="AB13" s="3"/>
      <c r="AC13" s="3">
        <v>4</v>
      </c>
      <c r="AD13" s="3">
        <f aca="true" t="shared" si="0" ref="AD13:AD32">SUM(AB13:AC13)</f>
        <v>4</v>
      </c>
    </row>
    <row r="14" spans="1:30" ht="15.75" customHeight="1">
      <c r="A14" s="16">
        <v>3</v>
      </c>
      <c r="B14" s="18" t="s">
        <v>36</v>
      </c>
      <c r="C14" s="17">
        <v>3</v>
      </c>
      <c r="D14" s="13">
        <v>3</v>
      </c>
      <c r="E14" s="13">
        <v>4</v>
      </c>
      <c r="F14" s="13">
        <v>4</v>
      </c>
      <c r="G14" s="13">
        <v>4</v>
      </c>
      <c r="H14" s="13">
        <v>4</v>
      </c>
      <c r="I14" s="13">
        <v>4</v>
      </c>
      <c r="J14" s="13">
        <v>4</v>
      </c>
      <c r="K14" s="13">
        <v>3</v>
      </c>
      <c r="L14" s="13">
        <v>4</v>
      </c>
      <c r="M14" s="13">
        <v>4</v>
      </c>
      <c r="N14" s="13">
        <v>4</v>
      </c>
      <c r="O14" s="13">
        <v>4</v>
      </c>
      <c r="P14" s="13" t="s">
        <v>60</v>
      </c>
      <c r="Q14" s="13">
        <v>4</v>
      </c>
      <c r="R14" s="13" t="s">
        <v>61</v>
      </c>
      <c r="S14" s="13"/>
      <c r="T14" s="13"/>
      <c r="U14" s="13"/>
      <c r="V14" s="13"/>
      <c r="W14" s="13"/>
      <c r="X14" s="13"/>
      <c r="Y14" s="13"/>
      <c r="Z14" s="3"/>
      <c r="AA14" s="3"/>
      <c r="AB14" s="3"/>
      <c r="AC14" s="3">
        <v>18</v>
      </c>
      <c r="AD14" s="3">
        <f t="shared" si="0"/>
        <v>18</v>
      </c>
    </row>
    <row r="15" spans="1:30" ht="15.75" customHeight="1">
      <c r="A15" s="20">
        <v>4</v>
      </c>
      <c r="B15" s="21" t="s">
        <v>37</v>
      </c>
      <c r="C15" s="22">
        <v>5</v>
      </c>
      <c r="D15" s="12">
        <v>5</v>
      </c>
      <c r="E15" s="12">
        <v>5</v>
      </c>
      <c r="F15" s="12">
        <v>5</v>
      </c>
      <c r="G15" s="12">
        <v>5</v>
      </c>
      <c r="H15" s="12">
        <v>5</v>
      </c>
      <c r="I15" s="12">
        <v>5</v>
      </c>
      <c r="J15" s="12">
        <v>5</v>
      </c>
      <c r="K15" s="12">
        <v>5</v>
      </c>
      <c r="L15" s="12">
        <v>5</v>
      </c>
      <c r="M15" s="12">
        <v>5</v>
      </c>
      <c r="N15" s="12">
        <v>5</v>
      </c>
      <c r="O15" s="12">
        <v>5</v>
      </c>
      <c r="P15" s="12">
        <v>5</v>
      </c>
      <c r="Q15" s="12">
        <v>5</v>
      </c>
      <c r="R15" s="12" t="s">
        <v>61</v>
      </c>
      <c r="S15" s="13"/>
      <c r="T15" s="13"/>
      <c r="U15" s="13"/>
      <c r="V15" s="13"/>
      <c r="W15" s="13"/>
      <c r="X15" s="13"/>
      <c r="Y15" s="13"/>
      <c r="Z15" s="3"/>
      <c r="AA15" s="3"/>
      <c r="AB15" s="3"/>
      <c r="AC15" s="3">
        <v>46</v>
      </c>
      <c r="AD15" s="3">
        <f t="shared" si="0"/>
        <v>46</v>
      </c>
    </row>
    <row r="16" spans="1:30" ht="15.75" customHeight="1">
      <c r="A16" s="16">
        <v>5</v>
      </c>
      <c r="B16" s="18" t="s">
        <v>38</v>
      </c>
      <c r="C16" s="17">
        <v>4</v>
      </c>
      <c r="D16" s="13">
        <v>4</v>
      </c>
      <c r="E16" s="13">
        <v>4</v>
      </c>
      <c r="F16" s="13">
        <v>3</v>
      </c>
      <c r="G16" s="13">
        <v>4</v>
      </c>
      <c r="H16" s="13">
        <v>3</v>
      </c>
      <c r="I16" s="13">
        <v>4</v>
      </c>
      <c r="J16" s="13">
        <v>4</v>
      </c>
      <c r="K16" s="13">
        <v>3</v>
      </c>
      <c r="L16" s="13">
        <v>4</v>
      </c>
      <c r="M16" s="13">
        <v>4</v>
      </c>
      <c r="N16" s="13">
        <v>4</v>
      </c>
      <c r="O16" s="13">
        <v>3</v>
      </c>
      <c r="P16" s="13">
        <v>4</v>
      </c>
      <c r="Q16" s="13">
        <v>4</v>
      </c>
      <c r="R16" s="13" t="s">
        <v>61</v>
      </c>
      <c r="S16" s="13"/>
      <c r="T16" s="13"/>
      <c r="U16" s="13"/>
      <c r="V16" s="13"/>
      <c r="W16" s="13"/>
      <c r="X16" s="13"/>
      <c r="Y16" s="13"/>
      <c r="Z16" s="3"/>
      <c r="AA16" s="3"/>
      <c r="AB16" s="3">
        <v>6</v>
      </c>
      <c r="AC16" s="3">
        <v>64</v>
      </c>
      <c r="AD16" s="3">
        <f t="shared" si="0"/>
        <v>70</v>
      </c>
    </row>
    <row r="17" spans="1:30" ht="15.75" customHeight="1">
      <c r="A17" s="20">
        <v>6</v>
      </c>
      <c r="B17" s="21" t="s">
        <v>39</v>
      </c>
      <c r="C17" s="22">
        <v>4</v>
      </c>
      <c r="D17" s="12">
        <v>4</v>
      </c>
      <c r="E17" s="12">
        <v>4</v>
      </c>
      <c r="F17" s="12">
        <v>4</v>
      </c>
      <c r="G17" s="12">
        <v>4</v>
      </c>
      <c r="H17" s="12">
        <v>4</v>
      </c>
      <c r="I17" s="12">
        <v>4</v>
      </c>
      <c r="J17" s="12">
        <v>4</v>
      </c>
      <c r="K17" s="12">
        <v>4</v>
      </c>
      <c r="L17" s="12">
        <v>5</v>
      </c>
      <c r="M17" s="12">
        <v>4</v>
      </c>
      <c r="N17" s="12">
        <v>4</v>
      </c>
      <c r="O17" s="12">
        <v>4</v>
      </c>
      <c r="P17" s="12">
        <v>4</v>
      </c>
      <c r="Q17" s="12">
        <v>4</v>
      </c>
      <c r="R17" s="12" t="s">
        <v>61</v>
      </c>
      <c r="S17" s="13"/>
      <c r="T17" s="13"/>
      <c r="U17" s="13"/>
      <c r="V17" s="13"/>
      <c r="W17" s="13"/>
      <c r="X17" s="13"/>
      <c r="Y17" s="13"/>
      <c r="Z17" s="3"/>
      <c r="AA17" s="3"/>
      <c r="AB17" s="3"/>
      <c r="AC17" s="3">
        <v>12</v>
      </c>
      <c r="AD17" s="3">
        <f t="shared" si="0"/>
        <v>12</v>
      </c>
    </row>
    <row r="18" spans="1:30" ht="15.75" customHeight="1">
      <c r="A18" s="16">
        <v>7</v>
      </c>
      <c r="B18" s="18" t="s">
        <v>40</v>
      </c>
      <c r="C18" s="17">
        <v>3</v>
      </c>
      <c r="D18" s="13">
        <v>3</v>
      </c>
      <c r="E18" s="13">
        <v>3</v>
      </c>
      <c r="F18" s="13">
        <v>3</v>
      </c>
      <c r="G18" s="13">
        <v>3</v>
      </c>
      <c r="H18" s="13"/>
      <c r="I18" s="13">
        <v>3</v>
      </c>
      <c r="J18" s="13">
        <v>3</v>
      </c>
      <c r="K18" s="13"/>
      <c r="L18" s="13">
        <v>3</v>
      </c>
      <c r="M18" s="13">
        <v>3</v>
      </c>
      <c r="N18" s="13" t="s">
        <v>59</v>
      </c>
      <c r="O18" s="13"/>
      <c r="P18" s="13">
        <v>3</v>
      </c>
      <c r="Q18" s="13">
        <v>3</v>
      </c>
      <c r="R18" s="13" t="s">
        <v>61</v>
      </c>
      <c r="S18" s="13"/>
      <c r="T18" s="13"/>
      <c r="U18" s="13"/>
      <c r="V18" s="13"/>
      <c r="W18" s="13"/>
      <c r="X18" s="13"/>
      <c r="Y18" s="13"/>
      <c r="Z18" s="3"/>
      <c r="AA18" s="3"/>
      <c r="AB18" s="3">
        <v>54</v>
      </c>
      <c r="AC18" s="3">
        <v>28</v>
      </c>
      <c r="AD18" s="3">
        <f t="shared" si="0"/>
        <v>82</v>
      </c>
    </row>
    <row r="19" spans="1:30" ht="15.75" customHeight="1">
      <c r="A19" s="16">
        <v>8</v>
      </c>
      <c r="B19" s="18" t="s">
        <v>41</v>
      </c>
      <c r="C19" s="17">
        <v>4</v>
      </c>
      <c r="D19" s="13">
        <v>4</v>
      </c>
      <c r="E19" s="13">
        <v>4</v>
      </c>
      <c r="F19" s="13">
        <v>3</v>
      </c>
      <c r="G19" s="13">
        <v>3</v>
      </c>
      <c r="H19" s="13"/>
      <c r="I19" s="13">
        <v>3</v>
      </c>
      <c r="J19" s="13">
        <v>3</v>
      </c>
      <c r="K19" s="13">
        <v>3</v>
      </c>
      <c r="L19" s="13">
        <v>3</v>
      </c>
      <c r="M19" s="13">
        <v>3</v>
      </c>
      <c r="N19" s="13">
        <v>3</v>
      </c>
      <c r="O19" s="13"/>
      <c r="P19" s="13">
        <v>4</v>
      </c>
      <c r="Q19" s="13">
        <v>3</v>
      </c>
      <c r="R19" s="13" t="s">
        <v>61</v>
      </c>
      <c r="S19" s="13"/>
      <c r="T19" s="13"/>
      <c r="U19" s="13"/>
      <c r="V19" s="13"/>
      <c r="W19" s="13"/>
      <c r="X19" s="13"/>
      <c r="Y19" s="13"/>
      <c r="Z19" s="3"/>
      <c r="AA19" s="3"/>
      <c r="AB19" s="13"/>
      <c r="AC19" s="3">
        <v>92</v>
      </c>
      <c r="AD19" s="3">
        <f t="shared" si="0"/>
        <v>92</v>
      </c>
    </row>
    <row r="20" spans="1:30" ht="15.75" customHeight="1">
      <c r="A20" s="16">
        <v>9</v>
      </c>
      <c r="B20" s="18" t="s">
        <v>42</v>
      </c>
      <c r="C20" s="17">
        <v>3</v>
      </c>
      <c r="D20" s="13">
        <v>3</v>
      </c>
      <c r="E20" s="13">
        <v>4</v>
      </c>
      <c r="F20" s="13">
        <v>3</v>
      </c>
      <c r="G20" s="13">
        <v>3</v>
      </c>
      <c r="H20" s="13">
        <v>3</v>
      </c>
      <c r="I20" s="13">
        <v>3</v>
      </c>
      <c r="J20" s="13">
        <v>4</v>
      </c>
      <c r="K20" s="13">
        <v>3</v>
      </c>
      <c r="L20" s="13">
        <v>3</v>
      </c>
      <c r="M20" s="13">
        <v>3</v>
      </c>
      <c r="N20" s="13">
        <v>3</v>
      </c>
      <c r="O20" s="13">
        <v>3</v>
      </c>
      <c r="P20" s="13">
        <v>4</v>
      </c>
      <c r="Q20" s="13">
        <v>3</v>
      </c>
      <c r="R20" s="13" t="s">
        <v>61</v>
      </c>
      <c r="S20" s="13"/>
      <c r="T20" s="13"/>
      <c r="U20" s="13"/>
      <c r="V20" s="13"/>
      <c r="W20" s="13"/>
      <c r="X20" s="13"/>
      <c r="Y20" s="13"/>
      <c r="Z20" s="3"/>
      <c r="AA20" s="3"/>
      <c r="AB20" s="13"/>
      <c r="AC20" s="3">
        <v>48</v>
      </c>
      <c r="AD20" s="3">
        <f t="shared" si="0"/>
        <v>48</v>
      </c>
    </row>
    <row r="21" spans="1:30" ht="15.75" customHeight="1">
      <c r="A21" s="16">
        <v>10</v>
      </c>
      <c r="B21" s="19" t="s">
        <v>43</v>
      </c>
      <c r="C21" s="17">
        <v>3</v>
      </c>
      <c r="D21" s="13">
        <v>3</v>
      </c>
      <c r="E21" s="13">
        <v>5</v>
      </c>
      <c r="F21" s="13">
        <v>4</v>
      </c>
      <c r="G21" s="13">
        <v>4</v>
      </c>
      <c r="H21" s="13">
        <v>3</v>
      </c>
      <c r="I21" s="13">
        <v>4</v>
      </c>
      <c r="J21" s="13">
        <v>3</v>
      </c>
      <c r="K21" s="13">
        <v>4</v>
      </c>
      <c r="L21" s="13">
        <v>4</v>
      </c>
      <c r="M21" s="13">
        <v>4</v>
      </c>
      <c r="N21" s="13">
        <v>4</v>
      </c>
      <c r="O21" s="13">
        <v>3</v>
      </c>
      <c r="P21" s="13" t="s">
        <v>60</v>
      </c>
      <c r="Q21" s="13">
        <v>3</v>
      </c>
      <c r="R21" s="13" t="s">
        <v>61</v>
      </c>
      <c r="S21" s="13"/>
      <c r="T21" s="13"/>
      <c r="U21" s="13"/>
      <c r="V21" s="13"/>
      <c r="W21" s="13"/>
      <c r="X21" s="13"/>
      <c r="Y21" s="13"/>
      <c r="Z21" s="3"/>
      <c r="AA21" s="3"/>
      <c r="AB21" s="13">
        <v>44</v>
      </c>
      <c r="AC21" s="3">
        <v>46</v>
      </c>
      <c r="AD21" s="3">
        <f t="shared" si="0"/>
        <v>90</v>
      </c>
    </row>
    <row r="22" spans="1:30" ht="15.75" customHeight="1">
      <c r="A22" s="46">
        <v>11</v>
      </c>
      <c r="B22" s="47" t="s">
        <v>44</v>
      </c>
      <c r="C22" s="48">
        <v>3</v>
      </c>
      <c r="D22" s="14" t="s">
        <v>59</v>
      </c>
      <c r="E22" s="14" t="s">
        <v>59</v>
      </c>
      <c r="F22" s="14" t="s">
        <v>59</v>
      </c>
      <c r="G22" s="14" t="s">
        <v>59</v>
      </c>
      <c r="H22" s="14" t="s">
        <v>59</v>
      </c>
      <c r="I22" s="14" t="s">
        <v>59</v>
      </c>
      <c r="J22" s="14">
        <v>3</v>
      </c>
      <c r="K22" s="14" t="s">
        <v>59</v>
      </c>
      <c r="L22" s="14">
        <v>3</v>
      </c>
      <c r="M22" s="14" t="s">
        <v>59</v>
      </c>
      <c r="N22" s="14" t="s">
        <v>59</v>
      </c>
      <c r="O22" s="14" t="s">
        <v>59</v>
      </c>
      <c r="P22" s="14" t="s">
        <v>59</v>
      </c>
      <c r="Q22" s="14" t="s">
        <v>59</v>
      </c>
      <c r="R22" s="14" t="s">
        <v>59</v>
      </c>
      <c r="S22" s="13"/>
      <c r="T22" s="13"/>
      <c r="U22" s="13"/>
      <c r="V22" s="13"/>
      <c r="W22" s="13"/>
      <c r="X22" s="13"/>
      <c r="Y22" s="13"/>
      <c r="Z22" s="3"/>
      <c r="AA22" s="3"/>
      <c r="AB22" s="13">
        <v>218</v>
      </c>
      <c r="AC22" s="3">
        <v>12</v>
      </c>
      <c r="AD22" s="3">
        <f t="shared" si="0"/>
        <v>230</v>
      </c>
    </row>
    <row r="23" spans="1:30" ht="15.75" customHeight="1">
      <c r="A23" s="16">
        <v>12</v>
      </c>
      <c r="B23" s="18" t="s">
        <v>45</v>
      </c>
      <c r="C23" s="17">
        <v>3</v>
      </c>
      <c r="D23" s="13">
        <v>3</v>
      </c>
      <c r="E23" s="13">
        <v>4</v>
      </c>
      <c r="F23" s="13">
        <v>3</v>
      </c>
      <c r="G23" s="13">
        <v>4</v>
      </c>
      <c r="H23" s="13">
        <v>3</v>
      </c>
      <c r="I23" s="13">
        <v>4</v>
      </c>
      <c r="J23" s="13">
        <v>4</v>
      </c>
      <c r="K23" s="13">
        <v>3</v>
      </c>
      <c r="L23" s="13">
        <v>4</v>
      </c>
      <c r="M23" s="13">
        <v>4</v>
      </c>
      <c r="N23" s="13">
        <v>4</v>
      </c>
      <c r="O23" s="13">
        <v>4</v>
      </c>
      <c r="P23" s="13">
        <v>5</v>
      </c>
      <c r="Q23" s="13">
        <v>4</v>
      </c>
      <c r="R23" s="13" t="s">
        <v>61</v>
      </c>
      <c r="S23" s="13"/>
      <c r="T23" s="13"/>
      <c r="U23" s="13"/>
      <c r="V23" s="13"/>
      <c r="W23" s="13"/>
      <c r="X23" s="13"/>
      <c r="Y23" s="13"/>
      <c r="Z23" s="3"/>
      <c r="AA23" s="3"/>
      <c r="AB23" s="13"/>
      <c r="AC23" s="3">
        <v>24</v>
      </c>
      <c r="AD23" s="3">
        <f t="shared" si="0"/>
        <v>24</v>
      </c>
    </row>
    <row r="24" spans="1:30" ht="15.75" customHeight="1">
      <c r="A24" s="16">
        <v>13</v>
      </c>
      <c r="B24" s="18" t="s">
        <v>46</v>
      </c>
      <c r="C24" s="17">
        <v>3</v>
      </c>
      <c r="D24" s="13">
        <v>3</v>
      </c>
      <c r="E24" s="13">
        <v>4</v>
      </c>
      <c r="F24" s="13">
        <v>4</v>
      </c>
      <c r="G24" s="13">
        <v>4</v>
      </c>
      <c r="H24" s="13">
        <v>3</v>
      </c>
      <c r="I24" s="13">
        <v>4</v>
      </c>
      <c r="J24" s="13">
        <v>4</v>
      </c>
      <c r="K24" s="13">
        <v>3</v>
      </c>
      <c r="L24" s="13">
        <v>4</v>
      </c>
      <c r="M24" s="13">
        <v>3</v>
      </c>
      <c r="N24" s="13">
        <v>4</v>
      </c>
      <c r="O24" s="13">
        <v>4</v>
      </c>
      <c r="P24" s="13">
        <v>5</v>
      </c>
      <c r="Q24" s="13">
        <v>4</v>
      </c>
      <c r="R24" s="13" t="s">
        <v>61</v>
      </c>
      <c r="S24" s="13"/>
      <c r="T24" s="13"/>
      <c r="U24" s="13"/>
      <c r="V24" s="13"/>
      <c r="W24" s="13"/>
      <c r="X24" s="13"/>
      <c r="Y24" s="13"/>
      <c r="Z24" s="3"/>
      <c r="AA24" s="3"/>
      <c r="AB24" s="13"/>
      <c r="AC24" s="3">
        <v>2</v>
      </c>
      <c r="AD24" s="3">
        <f t="shared" si="0"/>
        <v>2</v>
      </c>
    </row>
    <row r="25" spans="1:30" ht="15.75" customHeight="1">
      <c r="A25" s="16">
        <v>14</v>
      </c>
      <c r="B25" s="18" t="s">
        <v>47</v>
      </c>
      <c r="C25" s="17">
        <v>3</v>
      </c>
      <c r="D25" s="13">
        <v>3</v>
      </c>
      <c r="E25" s="13">
        <v>3</v>
      </c>
      <c r="F25" s="13">
        <v>3</v>
      </c>
      <c r="G25" s="13">
        <v>3</v>
      </c>
      <c r="H25" s="13">
        <v>3</v>
      </c>
      <c r="I25" s="13">
        <v>3</v>
      </c>
      <c r="J25" s="13">
        <v>3</v>
      </c>
      <c r="K25" s="13">
        <v>3</v>
      </c>
      <c r="L25" s="13">
        <v>3</v>
      </c>
      <c r="M25" s="13">
        <v>3</v>
      </c>
      <c r="N25" s="13">
        <v>3</v>
      </c>
      <c r="O25" s="13">
        <v>3</v>
      </c>
      <c r="P25" s="13">
        <v>5</v>
      </c>
      <c r="Q25" s="13">
        <v>3</v>
      </c>
      <c r="R25" s="13" t="s">
        <v>61</v>
      </c>
      <c r="S25" s="13"/>
      <c r="T25" s="13"/>
      <c r="U25" s="13"/>
      <c r="V25" s="13"/>
      <c r="W25" s="13"/>
      <c r="X25" s="13"/>
      <c r="Y25" s="13"/>
      <c r="Z25" s="3"/>
      <c r="AA25" s="3"/>
      <c r="AB25" s="13"/>
      <c r="AC25" s="3">
        <v>40</v>
      </c>
      <c r="AD25" s="3">
        <f t="shared" si="0"/>
        <v>40</v>
      </c>
    </row>
    <row r="26" spans="1:30" ht="15.75" customHeight="1">
      <c r="A26" s="16">
        <v>15</v>
      </c>
      <c r="B26" s="18" t="s">
        <v>48</v>
      </c>
      <c r="C26" s="17">
        <v>4</v>
      </c>
      <c r="D26" s="13">
        <v>4</v>
      </c>
      <c r="E26" s="13">
        <v>4</v>
      </c>
      <c r="F26" s="13">
        <v>3</v>
      </c>
      <c r="G26" s="13">
        <v>4</v>
      </c>
      <c r="H26" s="13">
        <v>3</v>
      </c>
      <c r="I26" s="13">
        <v>3</v>
      </c>
      <c r="J26" s="13">
        <v>3</v>
      </c>
      <c r="K26" s="13">
        <v>3</v>
      </c>
      <c r="L26" s="13">
        <v>3</v>
      </c>
      <c r="M26" s="13">
        <v>3</v>
      </c>
      <c r="N26" s="13">
        <v>3</v>
      </c>
      <c r="O26" s="13">
        <v>3</v>
      </c>
      <c r="P26" s="13">
        <v>4</v>
      </c>
      <c r="Q26" s="13">
        <v>3</v>
      </c>
      <c r="R26" s="13" t="s">
        <v>61</v>
      </c>
      <c r="S26" s="13"/>
      <c r="T26" s="13"/>
      <c r="U26" s="13"/>
      <c r="V26" s="13"/>
      <c r="W26" s="13"/>
      <c r="X26" s="13"/>
      <c r="Y26" s="13"/>
      <c r="Z26" s="3"/>
      <c r="AA26" s="3"/>
      <c r="AB26" s="13">
        <v>12</v>
      </c>
      <c r="AC26" s="3">
        <v>20</v>
      </c>
      <c r="AD26" s="3">
        <f t="shared" si="0"/>
        <v>32</v>
      </c>
    </row>
    <row r="27" spans="1:30" ht="15.75" customHeight="1">
      <c r="A27" s="16">
        <v>16</v>
      </c>
      <c r="B27" s="18" t="s">
        <v>49</v>
      </c>
      <c r="C27" s="17">
        <v>3</v>
      </c>
      <c r="D27" s="13">
        <v>3</v>
      </c>
      <c r="E27" s="13">
        <v>3</v>
      </c>
      <c r="F27" s="13">
        <v>3</v>
      </c>
      <c r="G27" s="13">
        <v>4</v>
      </c>
      <c r="H27" s="13">
        <v>3</v>
      </c>
      <c r="I27" s="13">
        <v>3</v>
      </c>
      <c r="J27" s="13">
        <v>3</v>
      </c>
      <c r="K27" s="13">
        <v>3</v>
      </c>
      <c r="L27" s="13">
        <v>4</v>
      </c>
      <c r="M27" s="13">
        <v>3</v>
      </c>
      <c r="N27" s="13">
        <v>3</v>
      </c>
      <c r="O27" s="13">
        <v>3</v>
      </c>
      <c r="P27" s="13">
        <v>3</v>
      </c>
      <c r="Q27" s="13">
        <v>3</v>
      </c>
      <c r="R27" s="13" t="s">
        <v>61</v>
      </c>
      <c r="S27" s="13"/>
      <c r="T27" s="13"/>
      <c r="U27" s="13"/>
      <c r="V27" s="13"/>
      <c r="W27" s="13"/>
      <c r="X27" s="13"/>
      <c r="Y27" s="13"/>
      <c r="Z27" s="3"/>
      <c r="AA27" s="3"/>
      <c r="AB27" s="13">
        <v>2</v>
      </c>
      <c r="AC27" s="3">
        <v>40</v>
      </c>
      <c r="AD27" s="3">
        <f t="shared" si="0"/>
        <v>42</v>
      </c>
    </row>
    <row r="28" spans="1:30" ht="15.75" customHeight="1">
      <c r="A28" s="20">
        <v>17</v>
      </c>
      <c r="B28" s="21" t="s">
        <v>50</v>
      </c>
      <c r="C28" s="22">
        <v>4</v>
      </c>
      <c r="D28" s="12">
        <v>4</v>
      </c>
      <c r="E28" s="12">
        <v>4</v>
      </c>
      <c r="F28" s="12">
        <v>4</v>
      </c>
      <c r="G28" s="12">
        <v>5</v>
      </c>
      <c r="H28" s="12">
        <v>4</v>
      </c>
      <c r="I28" s="12">
        <v>5</v>
      </c>
      <c r="J28" s="12">
        <v>4</v>
      </c>
      <c r="K28" s="12">
        <v>4</v>
      </c>
      <c r="L28" s="12">
        <v>4</v>
      </c>
      <c r="M28" s="12">
        <v>4</v>
      </c>
      <c r="N28" s="12">
        <v>4</v>
      </c>
      <c r="O28" s="12">
        <v>5</v>
      </c>
      <c r="P28" s="12">
        <v>5</v>
      </c>
      <c r="Q28" s="12">
        <v>5</v>
      </c>
      <c r="R28" s="12" t="s">
        <v>61</v>
      </c>
      <c r="S28" s="13"/>
      <c r="T28" s="13"/>
      <c r="U28" s="13"/>
      <c r="V28" s="13"/>
      <c r="W28" s="13"/>
      <c r="X28" s="13"/>
      <c r="Y28" s="13"/>
      <c r="Z28" s="3"/>
      <c r="AA28" s="3"/>
      <c r="AB28" s="13"/>
      <c r="AC28" s="3">
        <v>14</v>
      </c>
      <c r="AD28" s="3">
        <f t="shared" si="0"/>
        <v>14</v>
      </c>
    </row>
    <row r="29" spans="1:30" ht="15.75" customHeight="1">
      <c r="A29" s="20">
        <v>18</v>
      </c>
      <c r="B29" s="21" t="s">
        <v>51</v>
      </c>
      <c r="C29" s="22">
        <v>5</v>
      </c>
      <c r="D29" s="12">
        <v>4</v>
      </c>
      <c r="E29" s="12">
        <v>5</v>
      </c>
      <c r="F29" s="12">
        <v>4</v>
      </c>
      <c r="G29" s="12">
        <v>5</v>
      </c>
      <c r="H29" s="12">
        <v>4</v>
      </c>
      <c r="I29" s="12">
        <v>5</v>
      </c>
      <c r="J29" s="12">
        <v>5</v>
      </c>
      <c r="K29" s="12">
        <v>5</v>
      </c>
      <c r="L29" s="12">
        <v>4</v>
      </c>
      <c r="M29" s="12">
        <v>4</v>
      </c>
      <c r="N29" s="12">
        <v>4</v>
      </c>
      <c r="O29" s="12">
        <v>4</v>
      </c>
      <c r="P29" s="12">
        <v>4</v>
      </c>
      <c r="Q29" s="12">
        <v>5</v>
      </c>
      <c r="R29" s="12" t="s">
        <v>61</v>
      </c>
      <c r="S29" s="13"/>
      <c r="T29" s="13"/>
      <c r="U29" s="13"/>
      <c r="V29" s="13"/>
      <c r="W29" s="13"/>
      <c r="X29" s="13"/>
      <c r="Y29" s="13"/>
      <c r="Z29" s="3"/>
      <c r="AA29" s="3"/>
      <c r="AB29" s="13"/>
      <c r="AC29" s="3">
        <v>28</v>
      </c>
      <c r="AD29" s="3">
        <f t="shared" si="0"/>
        <v>28</v>
      </c>
    </row>
    <row r="30" spans="1:30" ht="15.75" customHeight="1">
      <c r="A30" s="16">
        <v>19</v>
      </c>
      <c r="B30" s="18" t="s">
        <v>52</v>
      </c>
      <c r="C30" s="17">
        <v>3</v>
      </c>
      <c r="D30" s="13">
        <v>3</v>
      </c>
      <c r="E30" s="13">
        <v>3</v>
      </c>
      <c r="F30" s="13">
        <v>3</v>
      </c>
      <c r="G30" s="13">
        <v>3</v>
      </c>
      <c r="H30" s="13">
        <v>3</v>
      </c>
      <c r="I30" s="13">
        <v>3</v>
      </c>
      <c r="J30" s="13">
        <v>3</v>
      </c>
      <c r="K30" s="13">
        <v>3</v>
      </c>
      <c r="L30" s="13">
        <v>3</v>
      </c>
      <c r="M30" s="13">
        <v>3</v>
      </c>
      <c r="N30" s="13">
        <v>3</v>
      </c>
      <c r="O30" s="13">
        <v>3</v>
      </c>
      <c r="P30" s="13">
        <v>4</v>
      </c>
      <c r="Q30" s="13">
        <v>3</v>
      </c>
      <c r="R30" s="13" t="s">
        <v>61</v>
      </c>
      <c r="S30" s="13"/>
      <c r="T30" s="13"/>
      <c r="U30" s="13"/>
      <c r="V30" s="13"/>
      <c r="W30" s="13"/>
      <c r="X30" s="13"/>
      <c r="Y30" s="13"/>
      <c r="Z30" s="3"/>
      <c r="AA30" s="3"/>
      <c r="AB30" s="13">
        <v>14</v>
      </c>
      <c r="AC30" s="3">
        <v>22</v>
      </c>
      <c r="AD30" s="3">
        <f t="shared" si="0"/>
        <v>36</v>
      </c>
    </row>
    <row r="31" spans="1:30" ht="15.75" customHeight="1">
      <c r="A31" s="16">
        <v>20</v>
      </c>
      <c r="B31" s="18" t="s">
        <v>53</v>
      </c>
      <c r="C31" s="17">
        <v>4</v>
      </c>
      <c r="D31" s="13">
        <v>3</v>
      </c>
      <c r="E31" s="13">
        <v>5</v>
      </c>
      <c r="F31" s="13">
        <v>3</v>
      </c>
      <c r="G31" s="13">
        <v>4</v>
      </c>
      <c r="H31" s="13">
        <v>4</v>
      </c>
      <c r="I31" s="13">
        <v>4</v>
      </c>
      <c r="J31" s="13">
        <v>3</v>
      </c>
      <c r="K31" s="13">
        <v>3</v>
      </c>
      <c r="L31" s="13">
        <v>4</v>
      </c>
      <c r="M31" s="13">
        <v>4</v>
      </c>
      <c r="N31" s="13">
        <v>3</v>
      </c>
      <c r="O31" s="13">
        <v>4</v>
      </c>
      <c r="P31" s="13">
        <v>5</v>
      </c>
      <c r="Q31" s="13">
        <v>5</v>
      </c>
      <c r="R31" s="13" t="s">
        <v>61</v>
      </c>
      <c r="S31" s="13"/>
      <c r="T31" s="13"/>
      <c r="U31" s="13"/>
      <c r="V31" s="13"/>
      <c r="W31" s="13"/>
      <c r="X31" s="13"/>
      <c r="Y31" s="13"/>
      <c r="Z31" s="3"/>
      <c r="AA31" s="3"/>
      <c r="AB31" s="13"/>
      <c r="AC31" s="3">
        <v>18</v>
      </c>
      <c r="AD31" s="3">
        <f t="shared" si="0"/>
        <v>18</v>
      </c>
    </row>
    <row r="32" spans="1:30" ht="15.75" customHeight="1">
      <c r="A32" s="16">
        <v>21</v>
      </c>
      <c r="B32" s="18" t="s">
        <v>54</v>
      </c>
      <c r="C32" s="17">
        <v>3</v>
      </c>
      <c r="D32" s="13">
        <v>3</v>
      </c>
      <c r="E32" s="13">
        <v>3</v>
      </c>
      <c r="F32" s="13">
        <v>3</v>
      </c>
      <c r="G32" s="13">
        <v>4</v>
      </c>
      <c r="H32" s="13">
        <v>3</v>
      </c>
      <c r="I32" s="13">
        <v>3</v>
      </c>
      <c r="J32" s="13">
        <v>3</v>
      </c>
      <c r="K32" s="13">
        <v>3</v>
      </c>
      <c r="L32" s="13">
        <v>3</v>
      </c>
      <c r="M32" s="13">
        <v>3</v>
      </c>
      <c r="N32" s="13">
        <v>3</v>
      </c>
      <c r="O32" s="13">
        <v>3</v>
      </c>
      <c r="P32" s="13">
        <v>3</v>
      </c>
      <c r="Q32" s="13">
        <v>3</v>
      </c>
      <c r="R32" s="13" t="s">
        <v>61</v>
      </c>
      <c r="S32" s="13"/>
      <c r="T32" s="13"/>
      <c r="U32" s="13"/>
      <c r="V32" s="13"/>
      <c r="W32" s="13"/>
      <c r="X32" s="13"/>
      <c r="Y32" s="13"/>
      <c r="Z32" s="3"/>
      <c r="AA32" s="3"/>
      <c r="AB32" s="13">
        <v>8</v>
      </c>
      <c r="AC32" s="3">
        <v>62</v>
      </c>
      <c r="AD32" s="3">
        <f t="shared" si="0"/>
        <v>70</v>
      </c>
    </row>
    <row r="33" spans="1:30" ht="25.5" customHeight="1">
      <c r="A33" s="5" t="s">
        <v>62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12">
        <f>SUM(AB12:AB32)</f>
        <v>376</v>
      </c>
      <c r="AC33" s="12">
        <f>SUM(AC12:AC32)</f>
        <v>662</v>
      </c>
      <c r="AD33" s="12">
        <f>SUM(AD12:AD32)</f>
        <v>1038</v>
      </c>
    </row>
    <row r="34" spans="1:30" ht="14.25">
      <c r="A34" s="5" t="s">
        <v>10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4.25">
      <c r="A35" s="34" t="s">
        <v>11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6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6:30" ht="14.25">
      <c r="P36" s="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8" spans="2:29" s="3" customFormat="1" ht="12.75">
      <c r="B38" s="14">
        <v>5</v>
      </c>
      <c r="C38" s="3">
        <f>COUNTIF(C12:C32,5)</f>
        <v>2</v>
      </c>
      <c r="D38" s="3">
        <f>COUNTIF(D12:D32,5)</f>
        <v>2</v>
      </c>
      <c r="E38" s="3">
        <f>COUNTIF(E12:E32,5)</f>
        <v>4</v>
      </c>
      <c r="F38" s="3">
        <f aca="true" t="shared" si="1" ref="F38:Q38">COUNTIF(F12:F32,5)</f>
        <v>1</v>
      </c>
      <c r="G38" s="3">
        <f t="shared" si="1"/>
        <v>3</v>
      </c>
      <c r="H38" s="3">
        <f t="shared" si="1"/>
        <v>1</v>
      </c>
      <c r="I38" s="3">
        <f t="shared" si="1"/>
        <v>3</v>
      </c>
      <c r="J38" s="3">
        <f t="shared" si="1"/>
        <v>2</v>
      </c>
      <c r="K38" s="3">
        <f t="shared" si="1"/>
        <v>2</v>
      </c>
      <c r="L38" s="3">
        <f t="shared" si="1"/>
        <v>2</v>
      </c>
      <c r="M38" s="3">
        <f t="shared" si="1"/>
        <v>1</v>
      </c>
      <c r="N38" s="3">
        <f t="shared" si="1"/>
        <v>2</v>
      </c>
      <c r="O38" s="3">
        <f t="shared" si="1"/>
        <v>2</v>
      </c>
      <c r="P38" s="3">
        <f t="shared" si="1"/>
        <v>6</v>
      </c>
      <c r="Q38" s="3">
        <f t="shared" si="1"/>
        <v>4</v>
      </c>
      <c r="AB38" s="14">
        <f>SUM(C38:AA38)</f>
        <v>37</v>
      </c>
      <c r="AC38" s="14">
        <v>15</v>
      </c>
    </row>
    <row r="39" spans="2:28" s="3" customFormat="1" ht="12.75">
      <c r="B39" s="14">
        <v>4</v>
      </c>
      <c r="C39" s="3">
        <f>COUNTIF(C12:C32,4)</f>
        <v>7</v>
      </c>
      <c r="D39" s="3">
        <f>COUNTIF(D12:D32,4)</f>
        <v>6</v>
      </c>
      <c r="E39" s="3">
        <f>COUNTIF(E12:E32,4)</f>
        <v>10</v>
      </c>
      <c r="F39" s="3">
        <f aca="true" t="shared" si="2" ref="F39:Q39">COUNTIF(F12:F32,4)</f>
        <v>7</v>
      </c>
      <c r="G39" s="3">
        <f t="shared" si="2"/>
        <v>11</v>
      </c>
      <c r="H39" s="3">
        <f t="shared" si="2"/>
        <v>6</v>
      </c>
      <c r="I39" s="3">
        <f t="shared" si="2"/>
        <v>8</v>
      </c>
      <c r="J39" s="3">
        <f t="shared" si="2"/>
        <v>8</v>
      </c>
      <c r="K39" s="3">
        <f t="shared" si="2"/>
        <v>3</v>
      </c>
      <c r="L39" s="3">
        <f t="shared" si="2"/>
        <v>10</v>
      </c>
      <c r="M39" s="3">
        <f t="shared" si="2"/>
        <v>9</v>
      </c>
      <c r="N39" s="3">
        <f t="shared" si="2"/>
        <v>8</v>
      </c>
      <c r="O39" s="3">
        <f t="shared" si="2"/>
        <v>7</v>
      </c>
      <c r="P39" s="3">
        <f>COUNTIF(P12:P32,4)+3</f>
        <v>11</v>
      </c>
      <c r="Q39" s="3">
        <f t="shared" si="2"/>
        <v>6</v>
      </c>
      <c r="AB39" s="14">
        <f>SUM(C39:AA39)</f>
        <v>117</v>
      </c>
    </row>
    <row r="40" spans="2:28" s="3" customFormat="1" ht="12.75">
      <c r="B40" s="14">
        <v>3</v>
      </c>
      <c r="C40" s="3">
        <f>COUNTIF(C12:C32,3)</f>
        <v>12</v>
      </c>
      <c r="D40" s="3">
        <f>COUNTIF(D12:D32,3)</f>
        <v>12</v>
      </c>
      <c r="F40" s="3">
        <f aca="true" t="shared" si="3" ref="F40:Q40">COUNTIF(F12:F32,3)</f>
        <v>12</v>
      </c>
      <c r="G40" s="3">
        <f t="shared" si="3"/>
        <v>6</v>
      </c>
      <c r="H40" s="3">
        <f t="shared" si="3"/>
        <v>11</v>
      </c>
      <c r="I40" s="3">
        <f t="shared" si="3"/>
        <v>9</v>
      </c>
      <c r="J40" s="3">
        <f t="shared" si="3"/>
        <v>11</v>
      </c>
      <c r="K40" s="3">
        <f t="shared" si="3"/>
        <v>14</v>
      </c>
      <c r="L40" s="3">
        <f t="shared" si="3"/>
        <v>9</v>
      </c>
      <c r="M40" s="3">
        <f t="shared" si="3"/>
        <v>10</v>
      </c>
      <c r="N40" s="3">
        <f t="shared" si="3"/>
        <v>8</v>
      </c>
      <c r="O40" s="3">
        <f t="shared" si="3"/>
        <v>8</v>
      </c>
      <c r="P40" s="3">
        <f t="shared" si="3"/>
        <v>3</v>
      </c>
      <c r="Q40" s="3">
        <f t="shared" si="3"/>
        <v>10</v>
      </c>
      <c r="AB40" s="14">
        <f>SUM(C40:AA40)</f>
        <v>135</v>
      </c>
    </row>
    <row r="41" spans="2:30" s="3" customFormat="1" ht="12.75">
      <c r="B41" s="14">
        <v>2</v>
      </c>
      <c r="C41" s="3">
        <f>COUNTIF(C12:C32,2)</f>
        <v>0</v>
      </c>
      <c r="D41" s="3">
        <f>COUNTIF(D12:D32,2)</f>
        <v>0</v>
      </c>
      <c r="F41" s="3">
        <f aca="true" t="shared" si="4" ref="F41:Q41">COUNTIF(F12:F32,2)</f>
        <v>0</v>
      </c>
      <c r="G41" s="3">
        <f t="shared" si="4"/>
        <v>0</v>
      </c>
      <c r="H41" s="3">
        <f t="shared" si="4"/>
        <v>0</v>
      </c>
      <c r="I41" s="3">
        <f t="shared" si="4"/>
        <v>0</v>
      </c>
      <c r="J41" s="3">
        <f t="shared" si="4"/>
        <v>0</v>
      </c>
      <c r="K41" s="3">
        <f t="shared" si="4"/>
        <v>0</v>
      </c>
      <c r="L41" s="3">
        <f t="shared" si="4"/>
        <v>0</v>
      </c>
      <c r="M41" s="3">
        <f t="shared" si="4"/>
        <v>0</v>
      </c>
      <c r="N41" s="3">
        <f t="shared" si="4"/>
        <v>1</v>
      </c>
      <c r="O41" s="3">
        <f t="shared" si="4"/>
        <v>0</v>
      </c>
      <c r="P41" s="3">
        <f t="shared" si="4"/>
        <v>0</v>
      </c>
      <c r="Q41" s="3">
        <f t="shared" si="4"/>
        <v>0</v>
      </c>
      <c r="AB41" s="14">
        <f>SUM(C41:AA41)</f>
        <v>1</v>
      </c>
      <c r="AC41" s="14" t="s">
        <v>33</v>
      </c>
      <c r="AD41" s="15">
        <f>(AB44-AC42)/AD42</f>
        <v>0.455026455026455</v>
      </c>
    </row>
    <row r="42" spans="2:30" s="3" customFormat="1" ht="12.75">
      <c r="B42" s="23" t="s">
        <v>59</v>
      </c>
      <c r="D42" s="3">
        <v>1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K42" s="3">
        <v>1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AB42" s="14">
        <f>SUM(C42:AA42)</f>
        <v>13</v>
      </c>
      <c r="AC42" s="14">
        <f>2*AC38*A32</f>
        <v>630</v>
      </c>
      <c r="AD42" s="14">
        <f>3*AC38*A32</f>
        <v>945</v>
      </c>
    </row>
    <row r="43" spans="3:28" ht="12.75">
      <c r="C43">
        <f>SUM(C38:C42)</f>
        <v>21</v>
      </c>
      <c r="D43">
        <f aca="true" t="shared" si="5" ref="D43:Q43">SUM(D38:D42)</f>
        <v>21</v>
      </c>
      <c r="E43">
        <f t="shared" si="5"/>
        <v>15</v>
      </c>
      <c r="F43">
        <f t="shared" si="5"/>
        <v>21</v>
      </c>
      <c r="G43">
        <f t="shared" si="5"/>
        <v>21</v>
      </c>
      <c r="H43">
        <f t="shared" si="5"/>
        <v>19</v>
      </c>
      <c r="I43">
        <f t="shared" si="5"/>
        <v>21</v>
      </c>
      <c r="J43">
        <f t="shared" si="5"/>
        <v>21</v>
      </c>
      <c r="K43">
        <f t="shared" si="5"/>
        <v>20</v>
      </c>
      <c r="L43">
        <f t="shared" si="5"/>
        <v>21</v>
      </c>
      <c r="M43">
        <f t="shared" si="5"/>
        <v>21</v>
      </c>
      <c r="N43">
        <f t="shared" si="5"/>
        <v>21</v>
      </c>
      <c r="O43">
        <f t="shared" si="5"/>
        <v>18</v>
      </c>
      <c r="P43">
        <f t="shared" si="5"/>
        <v>21</v>
      </c>
      <c r="Q43">
        <f t="shared" si="5"/>
        <v>21</v>
      </c>
      <c r="AB43" s="24">
        <f>SUM(AB38:AB42)</f>
        <v>303</v>
      </c>
    </row>
    <row r="44" ht="12.75">
      <c r="AB44">
        <f>5*AB38+4*AB39+3*AB40+2*AB41</f>
        <v>1060</v>
      </c>
    </row>
  </sheetData>
  <sheetProtection/>
  <mergeCells count="13">
    <mergeCell ref="A35:O35"/>
    <mergeCell ref="C8:AA9"/>
    <mergeCell ref="AB8:AD8"/>
    <mergeCell ref="AB9:AD9"/>
    <mergeCell ref="AB10:AB11"/>
    <mergeCell ref="AC10:AC11"/>
    <mergeCell ref="AD10:AD11"/>
    <mergeCell ref="B5:M5"/>
    <mergeCell ref="B8:B11"/>
    <mergeCell ref="A8:A11"/>
    <mergeCell ref="C10:Z10"/>
    <mergeCell ref="B4:P4"/>
    <mergeCell ref="A6:Q6"/>
  </mergeCells>
  <printOptions/>
  <pageMargins left="1.3779527559055118" right="0.5905511811023623" top="0.5905511811023623" bottom="0.5905511811023623" header="0.5118110236220472" footer="0.5118110236220472"/>
  <pageSetup fitToWidth="2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2012-01-19T03:37:25Z</cp:lastPrinted>
  <dcterms:created xsi:type="dcterms:W3CDTF">1996-10-08T23:32:33Z</dcterms:created>
  <dcterms:modified xsi:type="dcterms:W3CDTF">2013-01-30T09:45:27Z</dcterms:modified>
  <cp:category/>
  <cp:version/>
  <cp:contentType/>
  <cp:contentStatus/>
</cp:coreProperties>
</file>