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'Лист3'!$A$1:$Z$52</definedName>
  </definedNames>
  <calcPr fullCalcOnLoad="1"/>
</workbook>
</file>

<file path=xl/sharedStrings.xml><?xml version="1.0" encoding="utf-8"?>
<sst xmlns="http://schemas.openxmlformats.org/spreadsheetml/2006/main" count="63" uniqueCount="61">
  <si>
    <t>Утверждаю</t>
  </si>
  <si>
    <t>Директоры:</t>
  </si>
  <si>
    <t>_______________АЖТ/ФИО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</si>
  <si>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</si>
  <si>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</si>
  <si>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</si>
  <si>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</si>
  <si>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</si>
  <si>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Тәрбиеші / Воспитатель___________________________Староста___________________________</t>
  </si>
  <si>
    <t>Бөлім меңгерушісі / Зав. отделением__________________________________________________</t>
  </si>
  <si>
    <t>Бекітемін:</t>
  </si>
  <si>
    <t>саны</t>
  </si>
  <si>
    <t>Боровикова А.А.</t>
  </si>
  <si>
    <t>Гондарев С.А.</t>
  </si>
  <si>
    <t>Гречкин И.С.</t>
  </si>
  <si>
    <t>Дорошенко М.Г.</t>
  </si>
  <si>
    <t>Дунаева В.В.</t>
  </si>
  <si>
    <t>Иванов А.А.</t>
  </si>
  <si>
    <t>Қанатбеков Ж.Қ.</t>
  </si>
  <si>
    <t>Козлов Е.И.</t>
  </si>
  <si>
    <t>Кононенко А.В.</t>
  </si>
  <si>
    <t>Лысоконь Н.И.</t>
  </si>
  <si>
    <t>Постоева О.И.</t>
  </si>
  <si>
    <t>Сабиғазин Ж.Т.</t>
  </si>
  <si>
    <t>Серова Я.А.</t>
  </si>
  <si>
    <t>Степанова А.С.</t>
  </si>
  <si>
    <t>Суптильная А.А.</t>
  </si>
  <si>
    <t>Тілепалды Б.Т.</t>
  </si>
  <si>
    <t>Ткачева К.Ю.</t>
  </si>
  <si>
    <t>Фоминых Е.А.</t>
  </si>
  <si>
    <t>Чернова А.В.</t>
  </si>
  <si>
    <t>Шумихина А.И.</t>
  </si>
  <si>
    <t xml:space="preserve">Светочев Д.Н. </t>
  </si>
  <si>
    <t xml:space="preserve">Федорова Д.А. </t>
  </si>
  <si>
    <t xml:space="preserve">Маликов Н.Ю. </t>
  </si>
  <si>
    <t>Ермешкенов Т.С.</t>
  </si>
  <si>
    <t xml:space="preserve">Аты,жөні, тегі / Фамилия,имя,отчество </t>
  </si>
  <si>
    <t>Дене тәрбиесі / Физическая культура</t>
  </si>
  <si>
    <t>Сынақтар /  Зачеты</t>
  </si>
  <si>
    <t xml:space="preserve">                      </t>
  </si>
  <si>
    <t xml:space="preserve">                                Үлгерім тізімдемесі / Ведомость успеваемости</t>
  </si>
  <si>
    <t>р/с № / № п/п</t>
  </si>
  <si>
    <t>Пән бойынша бағалары                                                   Оценки по предмету</t>
  </si>
  <si>
    <t>кач зн</t>
  </si>
  <si>
    <t>зач</t>
  </si>
  <si>
    <t>н/а</t>
  </si>
  <si>
    <t>Емтихандар / Экзамены</t>
  </si>
  <si>
    <t>Курстық жоба / Курсовой проект</t>
  </si>
  <si>
    <t>Тау-кен ісі / Горное дело</t>
  </si>
  <si>
    <t>Құқық негіздері / Основы права</t>
  </si>
  <si>
    <t xml:space="preserve">Геодезия және маркшейдерлік іс негіздері / Основы геодезии и маркшейдерского дела </t>
  </si>
  <si>
    <t>Мемлекеттік тілде іс қағаздарын жүргізу / Делопроизводство на государственном языке</t>
  </si>
  <si>
    <t>Тау-кен машиналары және кешендері / Горные машины и комплексы</t>
  </si>
  <si>
    <t>Тау-кен кәсіпорындарын электр қуатымен қамту / Электроснабжение горных предприятий</t>
  </si>
  <si>
    <t>Тау-кен механикасы ("Гидравлика"бөлімімен)  / Горная механика (с разделом "Гидравлика")</t>
  </si>
  <si>
    <t>Кеніштік көлік / Рудничный транспорт</t>
  </si>
  <si>
    <t>Жарылыс жұмыстарының технологиясы мен қауіпсіздігі/Технология и безопасность взрывных работ</t>
  </si>
  <si>
    <r>
      <t xml:space="preserve">                              </t>
    </r>
    <r>
      <rPr>
        <b/>
        <u val="single"/>
        <sz val="12"/>
        <rFont val="Arial Cyr"/>
        <family val="0"/>
      </rPr>
      <t>2012-2013 ж.ж./г.г.____3 семестр___үшін/за      Г-11 "У"  тобы/группа</t>
    </r>
  </si>
  <si>
    <r>
      <t>Стипендиялар__</t>
    </r>
    <r>
      <rPr>
        <u val="single"/>
        <sz val="12"/>
        <rFont val="Arial Cyr"/>
        <family val="0"/>
      </rPr>
      <t>23</t>
    </r>
  </si>
  <si>
    <r>
      <t>Стипендии__</t>
    </r>
    <r>
      <rPr>
        <u val="single"/>
        <sz val="12"/>
        <rFont val="Arial Cyr"/>
        <family val="0"/>
      </rPr>
      <t>23</t>
    </r>
    <r>
      <rPr>
        <sz val="12"/>
        <rFont val="Arial Cyr"/>
        <family val="2"/>
      </rPr>
      <t>___шт.</t>
    </r>
  </si>
  <si>
    <r>
      <t>Үлгерімі / Успеваемость_____</t>
    </r>
    <r>
      <rPr>
        <u val="single"/>
        <sz val="11"/>
        <rFont val="Arial Cyr"/>
        <family val="0"/>
      </rPr>
      <t>99,7</t>
    </r>
    <r>
      <rPr>
        <sz val="11"/>
        <rFont val="Arial Cyr"/>
        <family val="2"/>
      </rPr>
      <t>____% Қатысуы / Посещаемость______</t>
    </r>
    <r>
      <rPr>
        <u val="single"/>
        <sz val="11"/>
        <rFont val="Arial Cyr"/>
        <family val="0"/>
      </rPr>
      <t>89</t>
    </r>
    <r>
      <rPr>
        <sz val="11"/>
        <rFont val="Arial Cyr"/>
        <family val="2"/>
      </rPr>
      <t>_________%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</si>
</sst>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"/>
    <numFmt numFmtId="184" formatCode="#,##0&quot;р.&quot;"/>
    <numFmt numFmtId="185" formatCode="#,##0_р_."/>
    <numFmt numFmtId="186" formatCode="000000"/>
    <numFmt numFmtId="187" formatCode="[$€-2]\ ###,000_);[Red]\([$€-2]\ ###,000\)"/>
  </numFmts>
  <fonts count="47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2"/>
      <name val="Arial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 Cyr"/>
      <family val="0"/>
    </font>
    <font>
      <sz val="12"/>
      <name val="Arial"/>
      <family val="2"/>
    </font>
    <font>
      <u val="single"/>
      <sz val="12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9" fontId="0" fillId="35" borderId="10" xfId="57" applyFont="1" applyFill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5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BreakPreview" zoomScaleSheetLayoutView="100" zoomScalePageLayoutView="0" workbookViewId="0" topLeftCell="A28">
      <selection activeCell="Q38" sqref="Q38"/>
    </sheetView>
  </sheetViews>
  <sheetFormatPr defaultColWidth="9.140625" defaultRowHeight="12.75"/>
  <cols>
    <col min="1" max="1" width="5.57421875" style="0" customWidth="1"/>
    <col min="2" max="2" width="27.57421875" style="0" customWidth="1"/>
    <col min="3" max="3" width="5.28125" style="0" customWidth="1"/>
    <col min="4" max="4" width="5.421875" style="0" customWidth="1"/>
    <col min="5" max="5" width="5.28125" style="0" customWidth="1"/>
    <col min="6" max="6" width="5.00390625" style="0" customWidth="1"/>
    <col min="7" max="7" width="5.28125" style="0" customWidth="1"/>
    <col min="8" max="8" width="5.57421875" style="0" customWidth="1"/>
    <col min="9" max="9" width="5.140625" style="0" customWidth="1"/>
    <col min="10" max="10" width="5.57421875" style="0" customWidth="1"/>
    <col min="11" max="22" width="4.7109375" style="0" customWidth="1"/>
    <col min="23" max="25" width="9.7109375" style="0" customWidth="1"/>
  </cols>
  <sheetData>
    <row r="1" spans="22:25" ht="15">
      <c r="V1" s="1" t="s">
        <v>10</v>
      </c>
      <c r="W1" s="1"/>
      <c r="X1" s="1"/>
      <c r="Y1" s="1"/>
    </row>
    <row r="2" spans="22:25" ht="15">
      <c r="V2" s="1" t="s">
        <v>0</v>
      </c>
      <c r="W2" s="1"/>
      <c r="X2" s="1"/>
      <c r="Y2" s="1"/>
    </row>
    <row r="3" spans="22:25" ht="15">
      <c r="V3" s="1" t="s">
        <v>1</v>
      </c>
      <c r="W3" s="1"/>
      <c r="X3" s="1"/>
      <c r="Y3" s="1"/>
    </row>
    <row r="4" spans="1:25" ht="15.75">
      <c r="A4" s="2"/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V4" s="1" t="s">
        <v>2</v>
      </c>
      <c r="W4" s="1"/>
      <c r="X4" s="1"/>
      <c r="Y4" s="1"/>
    </row>
    <row r="5" spans="1:25" ht="15.75">
      <c r="A5" s="2"/>
      <c r="B5" s="37" t="s">
        <v>39</v>
      </c>
      <c r="C5" s="37"/>
      <c r="D5" s="37"/>
      <c r="E5" s="37"/>
      <c r="F5" s="37"/>
      <c r="G5" s="37"/>
      <c r="H5" s="37"/>
      <c r="I5" s="37"/>
      <c r="J5" s="37"/>
      <c r="K5" s="37"/>
      <c r="L5" s="37"/>
      <c r="V5" s="1" t="s">
        <v>58</v>
      </c>
      <c r="W5" s="1"/>
      <c r="X5" s="1"/>
      <c r="Y5" s="1" t="s">
        <v>11</v>
      </c>
    </row>
    <row r="6" spans="1:25" ht="15.75">
      <c r="A6" s="24" t="s">
        <v>57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7"/>
      <c r="P6" s="17"/>
      <c r="Q6" s="17"/>
      <c r="R6" s="17"/>
      <c r="S6" s="17"/>
      <c r="T6" s="17"/>
      <c r="V6" s="1" t="s">
        <v>59</v>
      </c>
      <c r="W6" s="1"/>
      <c r="X6" s="1"/>
      <c r="Y6" s="1"/>
    </row>
    <row r="8" spans="1:25" ht="12.75" customHeight="1">
      <c r="A8" s="27" t="s">
        <v>41</v>
      </c>
      <c r="B8" s="32" t="s">
        <v>36</v>
      </c>
      <c r="C8" s="40" t="s">
        <v>42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  <c r="W8" s="29" t="s">
        <v>3</v>
      </c>
      <c r="X8" s="30"/>
      <c r="Y8" s="31"/>
    </row>
    <row r="9" spans="1:25" ht="18" customHeight="1">
      <c r="A9" s="46"/>
      <c r="B9" s="3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  <c r="W9" s="29" t="s">
        <v>4</v>
      </c>
      <c r="X9" s="30"/>
      <c r="Y9" s="31"/>
    </row>
    <row r="10" spans="1:25" ht="27" customHeight="1">
      <c r="A10" s="46"/>
      <c r="B10" s="33"/>
      <c r="C10" s="35" t="s">
        <v>38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 t="s">
        <v>46</v>
      </c>
      <c r="O10" s="36"/>
      <c r="P10" s="36"/>
      <c r="Q10" s="36"/>
      <c r="R10" s="36"/>
      <c r="S10" s="36" t="s">
        <v>47</v>
      </c>
      <c r="T10" s="36"/>
      <c r="U10" s="36"/>
      <c r="V10" s="36"/>
      <c r="W10" s="27" t="s">
        <v>5</v>
      </c>
      <c r="X10" s="27" t="s">
        <v>6</v>
      </c>
      <c r="Y10" s="27" t="s">
        <v>7</v>
      </c>
    </row>
    <row r="11" spans="1:25" ht="213.75" customHeight="1">
      <c r="A11" s="28"/>
      <c r="B11" s="34"/>
      <c r="C11" s="23" t="s">
        <v>52</v>
      </c>
      <c r="D11" s="25" t="s">
        <v>56</v>
      </c>
      <c r="E11" s="23" t="s">
        <v>53</v>
      </c>
      <c r="F11" s="12" t="s">
        <v>37</v>
      </c>
      <c r="G11" s="23" t="s">
        <v>50</v>
      </c>
      <c r="H11" s="23" t="s">
        <v>51</v>
      </c>
      <c r="I11" s="23" t="s">
        <v>54</v>
      </c>
      <c r="J11" s="23" t="s">
        <v>55</v>
      </c>
      <c r="K11" s="23" t="s">
        <v>49</v>
      </c>
      <c r="L11" s="23"/>
      <c r="M11" s="26"/>
      <c r="N11" s="23" t="s">
        <v>48</v>
      </c>
      <c r="O11" s="12"/>
      <c r="P11" s="12"/>
      <c r="Q11" s="12"/>
      <c r="R11" s="12"/>
      <c r="S11" s="23" t="s">
        <v>48</v>
      </c>
      <c r="T11" s="12"/>
      <c r="U11" s="12"/>
      <c r="V11" s="12"/>
      <c r="W11" s="28"/>
      <c r="X11" s="28"/>
      <c r="Y11" s="28"/>
    </row>
    <row r="12" spans="1:25" ht="15.75" customHeight="1">
      <c r="A12" s="11">
        <v>1</v>
      </c>
      <c r="B12" s="15" t="s">
        <v>12</v>
      </c>
      <c r="C12" s="16">
        <v>5</v>
      </c>
      <c r="D12" s="14">
        <v>5</v>
      </c>
      <c r="E12" s="14">
        <v>5</v>
      </c>
      <c r="F12" s="14" t="s">
        <v>44</v>
      </c>
      <c r="G12" s="14">
        <v>5</v>
      </c>
      <c r="H12" s="14">
        <v>5</v>
      </c>
      <c r="I12" s="14">
        <v>5</v>
      </c>
      <c r="J12" s="14">
        <v>5</v>
      </c>
      <c r="K12" s="14">
        <v>5</v>
      </c>
      <c r="L12" s="14"/>
      <c r="M12" s="14"/>
      <c r="N12" s="14">
        <v>5</v>
      </c>
      <c r="O12" s="14"/>
      <c r="P12" s="14"/>
      <c r="Q12" s="14"/>
      <c r="R12" s="14"/>
      <c r="S12" s="14">
        <v>5</v>
      </c>
      <c r="T12" s="14"/>
      <c r="U12" s="14"/>
      <c r="V12" s="14"/>
      <c r="W12" s="3">
        <v>2</v>
      </c>
      <c r="X12" s="3">
        <v>50</v>
      </c>
      <c r="Y12" s="3">
        <f>SUM(W12:X12)</f>
        <v>52</v>
      </c>
    </row>
    <row r="13" spans="1:25" ht="15.75" customHeight="1">
      <c r="A13" s="11">
        <v>2</v>
      </c>
      <c r="B13" s="10" t="s">
        <v>13</v>
      </c>
      <c r="C13" s="9">
        <v>3</v>
      </c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/>
      <c r="M13" s="3"/>
      <c r="N13" s="3">
        <v>4</v>
      </c>
      <c r="O13" s="3"/>
      <c r="P13" s="3"/>
      <c r="Q13" s="3"/>
      <c r="R13" s="3"/>
      <c r="S13" s="3">
        <v>4</v>
      </c>
      <c r="T13" s="3"/>
      <c r="U13" s="3"/>
      <c r="V13" s="3"/>
      <c r="W13" s="3"/>
      <c r="X13" s="3">
        <v>18</v>
      </c>
      <c r="Y13" s="3">
        <v>18</v>
      </c>
    </row>
    <row r="14" spans="1:25" ht="15.75" customHeight="1">
      <c r="A14" s="11">
        <v>3</v>
      </c>
      <c r="B14" s="15" t="s">
        <v>14</v>
      </c>
      <c r="C14" s="16">
        <v>5</v>
      </c>
      <c r="D14" s="14">
        <v>4</v>
      </c>
      <c r="E14" s="14">
        <v>5</v>
      </c>
      <c r="F14" s="14">
        <v>4</v>
      </c>
      <c r="G14" s="14">
        <v>4</v>
      </c>
      <c r="H14" s="14">
        <v>4</v>
      </c>
      <c r="I14" s="14">
        <v>5</v>
      </c>
      <c r="J14" s="14">
        <v>5</v>
      </c>
      <c r="K14" s="14">
        <v>4</v>
      </c>
      <c r="L14" s="14"/>
      <c r="M14" s="14"/>
      <c r="N14" s="14">
        <v>5</v>
      </c>
      <c r="O14" s="14"/>
      <c r="P14" s="14"/>
      <c r="Q14" s="14"/>
      <c r="R14" s="14"/>
      <c r="S14" s="14">
        <v>5</v>
      </c>
      <c r="T14" s="14"/>
      <c r="U14" s="14"/>
      <c r="V14" s="14"/>
      <c r="W14" s="3">
        <v>8</v>
      </c>
      <c r="X14" s="3">
        <v>14</v>
      </c>
      <c r="Y14" s="3">
        <v>22</v>
      </c>
    </row>
    <row r="15" spans="1:25" ht="15.75" customHeight="1">
      <c r="A15" s="11">
        <v>4</v>
      </c>
      <c r="B15" s="18" t="s">
        <v>15</v>
      </c>
      <c r="C15" s="19">
        <v>4</v>
      </c>
      <c r="D15" s="20">
        <v>3</v>
      </c>
      <c r="E15" s="20">
        <v>3</v>
      </c>
      <c r="F15" s="20">
        <v>5</v>
      </c>
      <c r="G15" s="20">
        <v>3</v>
      </c>
      <c r="H15" s="20">
        <v>3</v>
      </c>
      <c r="I15" s="20">
        <v>3</v>
      </c>
      <c r="J15" s="20">
        <v>4</v>
      </c>
      <c r="K15" s="20">
        <v>3</v>
      </c>
      <c r="L15" s="20"/>
      <c r="M15" s="20"/>
      <c r="N15" s="3">
        <v>3</v>
      </c>
      <c r="O15" s="3"/>
      <c r="P15" s="3"/>
      <c r="Q15" s="3"/>
      <c r="R15" s="3"/>
      <c r="S15" s="3">
        <v>3</v>
      </c>
      <c r="T15" s="3"/>
      <c r="U15" s="3"/>
      <c r="V15" s="3"/>
      <c r="W15" s="3">
        <v>44</v>
      </c>
      <c r="X15" s="3">
        <v>48</v>
      </c>
      <c r="Y15" s="3">
        <v>92</v>
      </c>
    </row>
    <row r="16" spans="1:25" ht="15.75" customHeight="1">
      <c r="A16" s="11">
        <v>5</v>
      </c>
      <c r="B16" s="15" t="s">
        <v>16</v>
      </c>
      <c r="C16" s="16">
        <v>5</v>
      </c>
      <c r="D16" s="14">
        <v>4</v>
      </c>
      <c r="E16" s="14">
        <v>5</v>
      </c>
      <c r="F16" s="14">
        <v>4</v>
      </c>
      <c r="G16" s="14">
        <v>4</v>
      </c>
      <c r="H16" s="14">
        <v>4</v>
      </c>
      <c r="I16" s="14">
        <v>5</v>
      </c>
      <c r="J16" s="14">
        <v>5</v>
      </c>
      <c r="K16" s="14">
        <v>4</v>
      </c>
      <c r="L16" s="14"/>
      <c r="M16" s="14"/>
      <c r="N16" s="14">
        <v>5</v>
      </c>
      <c r="O16" s="14"/>
      <c r="P16" s="14"/>
      <c r="Q16" s="14"/>
      <c r="R16" s="14"/>
      <c r="S16" s="14">
        <v>5</v>
      </c>
      <c r="T16" s="14"/>
      <c r="U16" s="14"/>
      <c r="V16" s="14"/>
      <c r="W16" s="3">
        <v>2</v>
      </c>
      <c r="X16" s="3">
        <v>32</v>
      </c>
      <c r="Y16" s="3">
        <v>34</v>
      </c>
    </row>
    <row r="17" spans="1:25" ht="15.75" customHeight="1">
      <c r="A17" s="11">
        <v>6</v>
      </c>
      <c r="B17" s="10" t="s">
        <v>35</v>
      </c>
      <c r="C17" s="9">
        <v>4</v>
      </c>
      <c r="D17" s="3">
        <v>3</v>
      </c>
      <c r="E17" s="3">
        <v>3</v>
      </c>
      <c r="F17" s="3">
        <v>4</v>
      </c>
      <c r="G17" s="3">
        <v>4</v>
      </c>
      <c r="H17" s="3">
        <v>3</v>
      </c>
      <c r="I17" s="3">
        <v>4</v>
      </c>
      <c r="J17" s="3">
        <v>4</v>
      </c>
      <c r="K17" s="3">
        <v>4</v>
      </c>
      <c r="L17" s="3"/>
      <c r="M17" s="3"/>
      <c r="N17" s="3">
        <v>3</v>
      </c>
      <c r="O17" s="3"/>
      <c r="P17" s="3"/>
      <c r="Q17" s="3"/>
      <c r="R17" s="3"/>
      <c r="S17" s="3">
        <v>3</v>
      </c>
      <c r="T17" s="3"/>
      <c r="U17" s="3"/>
      <c r="V17" s="3"/>
      <c r="W17" s="3"/>
      <c r="X17" s="3">
        <v>4</v>
      </c>
      <c r="Y17" s="3">
        <v>4</v>
      </c>
    </row>
    <row r="18" spans="1:25" ht="15.75" customHeight="1">
      <c r="A18" s="11">
        <v>7</v>
      </c>
      <c r="B18" s="15" t="s">
        <v>17</v>
      </c>
      <c r="C18" s="16">
        <v>5</v>
      </c>
      <c r="D18" s="14">
        <v>5</v>
      </c>
      <c r="E18" s="14">
        <v>5</v>
      </c>
      <c r="F18" s="14">
        <v>4</v>
      </c>
      <c r="G18" s="14">
        <v>5</v>
      </c>
      <c r="H18" s="14">
        <v>4</v>
      </c>
      <c r="I18" s="14">
        <v>5</v>
      </c>
      <c r="J18" s="14">
        <v>5</v>
      </c>
      <c r="K18" s="14">
        <v>5</v>
      </c>
      <c r="L18" s="14"/>
      <c r="M18" s="14"/>
      <c r="N18" s="14">
        <v>5</v>
      </c>
      <c r="O18" s="14"/>
      <c r="P18" s="14"/>
      <c r="Q18" s="14"/>
      <c r="R18" s="14"/>
      <c r="S18" s="14">
        <v>5</v>
      </c>
      <c r="T18" s="14"/>
      <c r="U18" s="14"/>
      <c r="V18" s="14"/>
      <c r="W18" s="3">
        <v>26</v>
      </c>
      <c r="X18" s="3">
        <v>76</v>
      </c>
      <c r="Y18" s="3">
        <v>102</v>
      </c>
    </row>
    <row r="19" spans="1:25" ht="15.75" customHeight="1">
      <c r="A19" s="11">
        <v>8</v>
      </c>
      <c r="B19" s="10" t="s">
        <v>18</v>
      </c>
      <c r="C19" s="9">
        <v>4</v>
      </c>
      <c r="D19" s="3">
        <v>3</v>
      </c>
      <c r="E19" s="3">
        <v>3</v>
      </c>
      <c r="F19" s="3">
        <v>4</v>
      </c>
      <c r="G19" s="3">
        <v>4</v>
      </c>
      <c r="H19" s="3">
        <v>3</v>
      </c>
      <c r="I19" s="3">
        <v>3</v>
      </c>
      <c r="J19" s="3">
        <v>4</v>
      </c>
      <c r="K19" s="3">
        <v>3</v>
      </c>
      <c r="L19" s="3"/>
      <c r="M19" s="3"/>
      <c r="N19" s="3">
        <v>3</v>
      </c>
      <c r="O19" s="3"/>
      <c r="P19" s="3"/>
      <c r="Q19" s="3"/>
      <c r="R19" s="3"/>
      <c r="S19" s="3">
        <v>3</v>
      </c>
      <c r="T19" s="3"/>
      <c r="U19" s="3"/>
      <c r="V19" s="3"/>
      <c r="W19" s="3">
        <v>20</v>
      </c>
      <c r="X19" s="3">
        <v>48</v>
      </c>
      <c r="Y19" s="3">
        <v>68</v>
      </c>
    </row>
    <row r="20" spans="1:25" ht="15.75" customHeight="1">
      <c r="A20" s="11">
        <v>9</v>
      </c>
      <c r="B20" s="18" t="s">
        <v>19</v>
      </c>
      <c r="C20" s="19">
        <v>4</v>
      </c>
      <c r="D20" s="20">
        <v>3</v>
      </c>
      <c r="E20" s="20">
        <v>3</v>
      </c>
      <c r="F20" s="20">
        <v>4</v>
      </c>
      <c r="G20" s="20">
        <v>3</v>
      </c>
      <c r="H20" s="20">
        <v>3</v>
      </c>
      <c r="I20" s="20">
        <v>3</v>
      </c>
      <c r="J20" s="20">
        <v>4</v>
      </c>
      <c r="K20" s="20">
        <v>3</v>
      </c>
      <c r="L20" s="20"/>
      <c r="M20" s="20"/>
      <c r="N20" s="3">
        <v>3</v>
      </c>
      <c r="O20" s="3"/>
      <c r="P20" s="3"/>
      <c r="Q20" s="3"/>
      <c r="R20" s="3"/>
      <c r="S20" s="3">
        <v>3</v>
      </c>
      <c r="T20" s="3"/>
      <c r="U20" s="3"/>
      <c r="V20" s="3"/>
      <c r="W20" s="3">
        <v>4</v>
      </c>
      <c r="X20" s="3">
        <v>32</v>
      </c>
      <c r="Y20" s="3">
        <v>36</v>
      </c>
    </row>
    <row r="21" spans="1:25" ht="15.75" customHeight="1">
      <c r="A21" s="11">
        <v>10</v>
      </c>
      <c r="B21" s="15" t="s">
        <v>20</v>
      </c>
      <c r="C21" s="16">
        <v>5</v>
      </c>
      <c r="D21" s="14">
        <v>4</v>
      </c>
      <c r="E21" s="14">
        <v>5</v>
      </c>
      <c r="F21" s="14">
        <v>4</v>
      </c>
      <c r="G21" s="14">
        <v>5</v>
      </c>
      <c r="H21" s="14">
        <v>4</v>
      </c>
      <c r="I21" s="14">
        <v>5</v>
      </c>
      <c r="J21" s="14">
        <v>5</v>
      </c>
      <c r="K21" s="14">
        <v>4</v>
      </c>
      <c r="L21" s="14"/>
      <c r="M21" s="14"/>
      <c r="N21" s="14">
        <v>4</v>
      </c>
      <c r="O21" s="14"/>
      <c r="P21" s="14"/>
      <c r="Q21" s="14"/>
      <c r="R21" s="14"/>
      <c r="S21" s="14">
        <v>4</v>
      </c>
      <c r="T21" s="14"/>
      <c r="U21" s="14"/>
      <c r="V21" s="14"/>
      <c r="W21" s="3">
        <v>20</v>
      </c>
      <c r="X21" s="3">
        <v>92</v>
      </c>
      <c r="Y21" s="3">
        <v>112</v>
      </c>
    </row>
    <row r="22" spans="1:25" ht="15.75" customHeight="1">
      <c r="A22" s="11">
        <v>11</v>
      </c>
      <c r="B22" s="18" t="s">
        <v>21</v>
      </c>
      <c r="C22" s="19">
        <v>4</v>
      </c>
      <c r="D22" s="20">
        <v>3</v>
      </c>
      <c r="E22" s="20">
        <v>3</v>
      </c>
      <c r="F22" s="20">
        <v>4</v>
      </c>
      <c r="G22" s="20">
        <v>3</v>
      </c>
      <c r="H22" s="20">
        <v>3</v>
      </c>
      <c r="I22" s="20">
        <v>3</v>
      </c>
      <c r="J22" s="20">
        <v>4</v>
      </c>
      <c r="K22" s="20"/>
      <c r="L22" s="20"/>
      <c r="M22" s="20"/>
      <c r="N22" s="3">
        <v>3</v>
      </c>
      <c r="O22" s="3"/>
      <c r="P22" s="3"/>
      <c r="Q22" s="3"/>
      <c r="R22" s="3"/>
      <c r="S22" s="3">
        <v>3</v>
      </c>
      <c r="T22" s="3"/>
      <c r="U22" s="3"/>
      <c r="V22" s="3"/>
      <c r="W22" s="3">
        <v>18</v>
      </c>
      <c r="X22" s="3">
        <v>30</v>
      </c>
      <c r="Y22" s="3">
        <v>48</v>
      </c>
    </row>
    <row r="23" spans="1:25" ht="15.75" customHeight="1">
      <c r="A23" s="11">
        <v>12</v>
      </c>
      <c r="B23" s="10" t="s">
        <v>34</v>
      </c>
      <c r="C23" s="9">
        <v>4</v>
      </c>
      <c r="D23" s="3">
        <v>4</v>
      </c>
      <c r="E23" s="3">
        <v>5</v>
      </c>
      <c r="F23" s="3">
        <v>4</v>
      </c>
      <c r="G23" s="3">
        <v>5</v>
      </c>
      <c r="H23" s="3">
        <v>3</v>
      </c>
      <c r="I23" s="3">
        <v>4</v>
      </c>
      <c r="J23" s="3">
        <v>5</v>
      </c>
      <c r="K23" s="3">
        <v>4</v>
      </c>
      <c r="L23" s="3"/>
      <c r="M23" s="3"/>
      <c r="N23" s="3">
        <v>4</v>
      </c>
      <c r="O23" s="3"/>
      <c r="P23" s="3"/>
      <c r="Q23" s="3"/>
      <c r="R23" s="3"/>
      <c r="S23" s="3">
        <v>4</v>
      </c>
      <c r="T23" s="3"/>
      <c r="U23" s="3"/>
      <c r="V23" s="3"/>
      <c r="W23" s="3"/>
      <c r="X23" s="3">
        <v>62</v>
      </c>
      <c r="Y23" s="3">
        <v>62</v>
      </c>
    </row>
    <row r="24" spans="1:25" ht="15.75" customHeight="1">
      <c r="A24" s="11">
        <v>13</v>
      </c>
      <c r="B24" s="15" t="s">
        <v>22</v>
      </c>
      <c r="C24" s="16">
        <v>5</v>
      </c>
      <c r="D24" s="14">
        <v>5</v>
      </c>
      <c r="E24" s="14">
        <v>5</v>
      </c>
      <c r="F24" s="14">
        <v>5</v>
      </c>
      <c r="G24" s="14">
        <v>5</v>
      </c>
      <c r="H24" s="14">
        <v>5</v>
      </c>
      <c r="I24" s="14">
        <v>5</v>
      </c>
      <c r="J24" s="14">
        <v>5</v>
      </c>
      <c r="K24" s="14">
        <v>5</v>
      </c>
      <c r="L24" s="14"/>
      <c r="M24" s="14"/>
      <c r="N24" s="14">
        <v>5</v>
      </c>
      <c r="O24" s="14"/>
      <c r="P24" s="14"/>
      <c r="Q24" s="14"/>
      <c r="R24" s="14"/>
      <c r="S24" s="14">
        <v>5</v>
      </c>
      <c r="T24" s="14"/>
      <c r="U24" s="14"/>
      <c r="V24" s="14"/>
      <c r="W24" s="3">
        <v>16</v>
      </c>
      <c r="X24" s="3">
        <v>44</v>
      </c>
      <c r="Y24" s="3">
        <v>60</v>
      </c>
    </row>
    <row r="25" spans="1:25" ht="15.75" customHeight="1">
      <c r="A25" s="11">
        <v>14</v>
      </c>
      <c r="B25" s="10" t="s">
        <v>23</v>
      </c>
      <c r="C25" s="9">
        <v>5</v>
      </c>
      <c r="D25" s="3">
        <v>3</v>
      </c>
      <c r="E25" s="3">
        <v>4</v>
      </c>
      <c r="F25" s="3">
        <v>4</v>
      </c>
      <c r="G25" s="3">
        <v>4</v>
      </c>
      <c r="H25" s="3">
        <v>3</v>
      </c>
      <c r="I25" s="3">
        <v>3</v>
      </c>
      <c r="J25" s="3">
        <v>4</v>
      </c>
      <c r="K25" s="3">
        <v>3</v>
      </c>
      <c r="L25" s="3"/>
      <c r="M25" s="3"/>
      <c r="N25" s="3">
        <v>3</v>
      </c>
      <c r="O25" s="3"/>
      <c r="P25" s="3"/>
      <c r="Q25" s="3"/>
      <c r="R25" s="3"/>
      <c r="S25" s="3">
        <v>3</v>
      </c>
      <c r="T25" s="3"/>
      <c r="U25" s="3"/>
      <c r="V25" s="3"/>
      <c r="W25" s="3">
        <v>12</v>
      </c>
      <c r="X25" s="3">
        <v>62</v>
      </c>
      <c r="Y25" s="3">
        <v>74</v>
      </c>
    </row>
    <row r="26" spans="1:25" ht="15.75" customHeight="1">
      <c r="A26" s="11">
        <v>15</v>
      </c>
      <c r="B26" s="15" t="s">
        <v>24</v>
      </c>
      <c r="C26" s="16">
        <v>5</v>
      </c>
      <c r="D26" s="14">
        <v>5</v>
      </c>
      <c r="E26" s="14">
        <v>5</v>
      </c>
      <c r="F26" s="14">
        <v>5</v>
      </c>
      <c r="G26" s="14">
        <v>5</v>
      </c>
      <c r="H26" s="14">
        <v>5</v>
      </c>
      <c r="I26" s="14">
        <v>5</v>
      </c>
      <c r="J26" s="14">
        <v>5</v>
      </c>
      <c r="K26" s="14">
        <v>5</v>
      </c>
      <c r="L26" s="14"/>
      <c r="M26" s="14"/>
      <c r="N26" s="14">
        <v>5</v>
      </c>
      <c r="O26" s="14"/>
      <c r="P26" s="14"/>
      <c r="Q26" s="14"/>
      <c r="R26" s="14"/>
      <c r="S26" s="14">
        <v>5</v>
      </c>
      <c r="T26" s="14"/>
      <c r="U26" s="14"/>
      <c r="V26" s="14"/>
      <c r="W26" s="3">
        <v>181</v>
      </c>
      <c r="X26" s="3"/>
      <c r="Y26" s="3">
        <v>181</v>
      </c>
    </row>
    <row r="27" spans="1:25" ht="15.75" customHeight="1">
      <c r="A27" s="11">
        <v>16</v>
      </c>
      <c r="B27" s="15" t="s">
        <v>32</v>
      </c>
      <c r="C27" s="16">
        <v>5</v>
      </c>
      <c r="D27" s="14">
        <v>5</v>
      </c>
      <c r="E27" s="14">
        <v>5</v>
      </c>
      <c r="F27" s="14">
        <v>4</v>
      </c>
      <c r="G27" s="14">
        <v>5</v>
      </c>
      <c r="H27" s="14">
        <v>4</v>
      </c>
      <c r="I27" s="14">
        <v>4</v>
      </c>
      <c r="J27" s="14">
        <v>5</v>
      </c>
      <c r="K27" s="14">
        <v>4</v>
      </c>
      <c r="L27" s="14"/>
      <c r="M27" s="14"/>
      <c r="N27" s="14">
        <v>5</v>
      </c>
      <c r="O27" s="14"/>
      <c r="P27" s="14"/>
      <c r="Q27" s="14"/>
      <c r="R27" s="14"/>
      <c r="S27" s="14">
        <v>5</v>
      </c>
      <c r="T27" s="14"/>
      <c r="U27" s="14"/>
      <c r="V27" s="14"/>
      <c r="W27" s="3"/>
      <c r="X27" s="3"/>
      <c r="Y27" s="3"/>
    </row>
    <row r="28" spans="1:25" ht="15.75" customHeight="1">
      <c r="A28" s="11">
        <v>17</v>
      </c>
      <c r="B28" s="10" t="s">
        <v>25</v>
      </c>
      <c r="C28" s="9"/>
      <c r="D28" s="3">
        <v>4</v>
      </c>
      <c r="E28" s="3">
        <v>4</v>
      </c>
      <c r="F28" s="3" t="s">
        <v>45</v>
      </c>
      <c r="G28" s="3">
        <v>4</v>
      </c>
      <c r="H28" s="3"/>
      <c r="I28" s="3">
        <v>4</v>
      </c>
      <c r="J28" s="3"/>
      <c r="K28" s="3"/>
      <c r="L28" s="13"/>
      <c r="M28" s="3"/>
      <c r="N28" s="3">
        <v>4</v>
      </c>
      <c r="O28" s="3"/>
      <c r="P28" s="3"/>
      <c r="Q28" s="3"/>
      <c r="R28" s="3"/>
      <c r="S28" s="3">
        <v>4</v>
      </c>
      <c r="T28" s="3"/>
      <c r="U28" s="3"/>
      <c r="V28" s="3"/>
      <c r="W28" s="3">
        <v>34</v>
      </c>
      <c r="X28" s="3">
        <v>34</v>
      </c>
      <c r="Y28" s="3">
        <v>68</v>
      </c>
    </row>
    <row r="29" spans="1:25" ht="15.75" customHeight="1">
      <c r="A29" s="11">
        <v>18</v>
      </c>
      <c r="B29" s="15" t="s">
        <v>26</v>
      </c>
      <c r="C29" s="16">
        <v>5</v>
      </c>
      <c r="D29" s="14">
        <v>5</v>
      </c>
      <c r="E29" s="14">
        <v>5</v>
      </c>
      <c r="F29" s="14">
        <v>5</v>
      </c>
      <c r="G29" s="14">
        <v>5</v>
      </c>
      <c r="H29" s="14">
        <v>5</v>
      </c>
      <c r="I29" s="14">
        <v>5</v>
      </c>
      <c r="J29" s="14">
        <v>5</v>
      </c>
      <c r="K29" s="14">
        <v>5</v>
      </c>
      <c r="L29" s="14"/>
      <c r="M29" s="14"/>
      <c r="N29" s="14">
        <v>5</v>
      </c>
      <c r="O29" s="14"/>
      <c r="P29" s="14"/>
      <c r="Q29" s="14"/>
      <c r="R29" s="14"/>
      <c r="S29" s="14">
        <v>5</v>
      </c>
      <c r="T29" s="14"/>
      <c r="U29" s="14"/>
      <c r="V29" s="14"/>
      <c r="W29" s="3"/>
      <c r="X29" s="3">
        <v>22</v>
      </c>
      <c r="Y29" s="3">
        <v>22</v>
      </c>
    </row>
    <row r="30" spans="1:25" ht="15.75" customHeight="1">
      <c r="A30" s="11">
        <v>19</v>
      </c>
      <c r="B30" s="18" t="s">
        <v>27</v>
      </c>
      <c r="C30" s="19">
        <v>3</v>
      </c>
      <c r="D30" s="20">
        <v>3</v>
      </c>
      <c r="E30" s="20">
        <v>3</v>
      </c>
      <c r="F30" s="20">
        <v>4</v>
      </c>
      <c r="G30" s="20">
        <v>3</v>
      </c>
      <c r="H30" s="20">
        <v>3</v>
      </c>
      <c r="I30" s="20">
        <v>3</v>
      </c>
      <c r="J30" s="20">
        <v>4</v>
      </c>
      <c r="K30" s="20">
        <v>3</v>
      </c>
      <c r="L30" s="20"/>
      <c r="M30" s="20"/>
      <c r="N30" s="3">
        <v>3</v>
      </c>
      <c r="O30" s="3"/>
      <c r="P30" s="3"/>
      <c r="Q30" s="3"/>
      <c r="R30" s="3"/>
      <c r="S30" s="3">
        <v>3</v>
      </c>
      <c r="T30" s="3"/>
      <c r="U30" s="3"/>
      <c r="V30" s="3"/>
      <c r="W30" s="3">
        <v>6</v>
      </c>
      <c r="X30" s="3">
        <v>72</v>
      </c>
      <c r="Y30" s="3">
        <v>78</v>
      </c>
    </row>
    <row r="31" spans="1:25" ht="15.75" customHeight="1">
      <c r="A31" s="11">
        <v>20</v>
      </c>
      <c r="B31" s="15" t="s">
        <v>28</v>
      </c>
      <c r="C31" s="16">
        <v>5</v>
      </c>
      <c r="D31" s="14">
        <v>5</v>
      </c>
      <c r="E31" s="14">
        <v>5</v>
      </c>
      <c r="F31" s="14">
        <v>5</v>
      </c>
      <c r="G31" s="14">
        <v>5</v>
      </c>
      <c r="H31" s="14">
        <v>5</v>
      </c>
      <c r="I31" s="14">
        <v>5</v>
      </c>
      <c r="J31" s="14">
        <v>5</v>
      </c>
      <c r="K31" s="14">
        <v>5</v>
      </c>
      <c r="L31" s="14"/>
      <c r="M31" s="14"/>
      <c r="N31" s="14">
        <v>5</v>
      </c>
      <c r="O31" s="14"/>
      <c r="P31" s="14"/>
      <c r="Q31" s="14"/>
      <c r="R31" s="14"/>
      <c r="S31" s="14">
        <v>5</v>
      </c>
      <c r="T31" s="14"/>
      <c r="U31" s="14"/>
      <c r="V31" s="14"/>
      <c r="W31" s="3"/>
      <c r="X31" s="3">
        <v>50</v>
      </c>
      <c r="Y31" s="3">
        <v>50</v>
      </c>
    </row>
    <row r="32" spans="1:25" ht="15.75" customHeight="1">
      <c r="A32" s="11">
        <v>21</v>
      </c>
      <c r="B32" s="15" t="s">
        <v>33</v>
      </c>
      <c r="C32" s="16">
        <v>5</v>
      </c>
      <c r="D32" s="14">
        <v>5</v>
      </c>
      <c r="E32" s="14">
        <v>5</v>
      </c>
      <c r="F32" s="14">
        <v>5</v>
      </c>
      <c r="G32" s="14">
        <v>5</v>
      </c>
      <c r="H32" s="14">
        <v>5</v>
      </c>
      <c r="I32" s="14">
        <v>5</v>
      </c>
      <c r="J32" s="14">
        <v>5</v>
      </c>
      <c r="K32" s="14">
        <v>5</v>
      </c>
      <c r="L32" s="14"/>
      <c r="M32" s="14"/>
      <c r="N32" s="14">
        <v>5</v>
      </c>
      <c r="O32" s="14"/>
      <c r="P32" s="14"/>
      <c r="Q32" s="14"/>
      <c r="R32" s="14"/>
      <c r="S32" s="14">
        <v>5</v>
      </c>
      <c r="T32" s="14"/>
      <c r="U32" s="14"/>
      <c r="V32" s="14"/>
      <c r="W32" s="3"/>
      <c r="X32" s="3">
        <v>8</v>
      </c>
      <c r="Y32" s="3">
        <v>8</v>
      </c>
    </row>
    <row r="33" spans="1:25" ht="15.75" customHeight="1">
      <c r="A33" s="11">
        <v>22</v>
      </c>
      <c r="B33" s="15" t="s">
        <v>29</v>
      </c>
      <c r="C33" s="16">
        <v>4</v>
      </c>
      <c r="D33" s="14">
        <v>4</v>
      </c>
      <c r="E33" s="14">
        <v>5</v>
      </c>
      <c r="F33" s="14">
        <v>4</v>
      </c>
      <c r="G33" s="14">
        <v>4</v>
      </c>
      <c r="H33" s="14">
        <v>5</v>
      </c>
      <c r="I33" s="14">
        <v>4</v>
      </c>
      <c r="J33" s="14">
        <v>4</v>
      </c>
      <c r="K33" s="14">
        <v>5</v>
      </c>
      <c r="L33" s="14"/>
      <c r="M33" s="14"/>
      <c r="N33" s="14">
        <v>4</v>
      </c>
      <c r="O33" s="14"/>
      <c r="P33" s="14"/>
      <c r="Q33" s="14"/>
      <c r="R33" s="14"/>
      <c r="S33" s="14">
        <v>4</v>
      </c>
      <c r="T33" s="14"/>
      <c r="U33" s="14"/>
      <c r="V33" s="14"/>
      <c r="W33" s="3">
        <v>12</v>
      </c>
      <c r="X33" s="3">
        <v>42</v>
      </c>
      <c r="Y33" s="3">
        <v>54</v>
      </c>
    </row>
    <row r="34" spans="1:25" ht="15.75" customHeight="1">
      <c r="A34" s="11">
        <v>23</v>
      </c>
      <c r="B34" s="15" t="s">
        <v>30</v>
      </c>
      <c r="C34" s="16">
        <v>4</v>
      </c>
      <c r="D34" s="14">
        <v>4</v>
      </c>
      <c r="E34" s="14">
        <v>5</v>
      </c>
      <c r="F34" s="14">
        <v>4</v>
      </c>
      <c r="G34" s="14">
        <v>4</v>
      </c>
      <c r="H34" s="14">
        <v>4</v>
      </c>
      <c r="I34" s="14">
        <v>4</v>
      </c>
      <c r="J34" s="14">
        <v>4</v>
      </c>
      <c r="K34" s="14">
        <v>4</v>
      </c>
      <c r="L34" s="14"/>
      <c r="M34" s="14"/>
      <c r="N34" s="14">
        <v>4</v>
      </c>
      <c r="O34" s="14"/>
      <c r="P34" s="14"/>
      <c r="Q34" s="14"/>
      <c r="R34" s="14"/>
      <c r="S34" s="14">
        <v>4</v>
      </c>
      <c r="T34" s="14"/>
      <c r="U34" s="14"/>
      <c r="V34" s="14"/>
      <c r="W34" s="3"/>
      <c r="X34" s="3">
        <v>38</v>
      </c>
      <c r="Y34" s="3">
        <v>38</v>
      </c>
    </row>
    <row r="35" spans="1:25" ht="15.75" customHeight="1">
      <c r="A35" s="11">
        <v>24</v>
      </c>
      <c r="B35" s="15" t="s">
        <v>31</v>
      </c>
      <c r="C35" s="16">
        <v>4</v>
      </c>
      <c r="D35" s="14">
        <v>4</v>
      </c>
      <c r="E35" s="14">
        <v>5</v>
      </c>
      <c r="F35" s="14">
        <v>5</v>
      </c>
      <c r="G35" s="14">
        <v>5</v>
      </c>
      <c r="H35" s="14">
        <v>5</v>
      </c>
      <c r="I35" s="14">
        <v>4</v>
      </c>
      <c r="J35" s="14">
        <v>5</v>
      </c>
      <c r="K35" s="14">
        <v>4</v>
      </c>
      <c r="L35" s="14"/>
      <c r="M35" s="14"/>
      <c r="N35" s="14">
        <v>4</v>
      </c>
      <c r="O35" s="14"/>
      <c r="P35" s="14"/>
      <c r="Q35" s="14"/>
      <c r="R35" s="14"/>
      <c r="S35" s="14">
        <v>4</v>
      </c>
      <c r="T35" s="14"/>
      <c r="U35" s="14"/>
      <c r="V35" s="14"/>
      <c r="W35" s="3"/>
      <c r="X35" s="3">
        <v>8</v>
      </c>
      <c r="Y35" s="3">
        <v>8</v>
      </c>
    </row>
    <row r="36" spans="1:25" ht="15.75" customHeight="1">
      <c r="A36" s="3"/>
      <c r="B36" s="3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4">
        <f>SUM(W12:W35)</f>
        <v>405</v>
      </c>
      <c r="X36" s="14">
        <f>SUM(X12:X35)</f>
        <v>886</v>
      </c>
      <c r="Y36" s="14">
        <f>SUM(Y12:Y35)</f>
        <v>1291</v>
      </c>
    </row>
    <row r="37" spans="1:25" ht="15.75" customHeight="1">
      <c r="A37" s="8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>
      <c r="A38" s="6" t="s">
        <v>60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U38" s="5"/>
      <c r="V38" s="5"/>
      <c r="W38" s="5"/>
      <c r="X38" s="5"/>
      <c r="Y38" s="5"/>
    </row>
    <row r="39" spans="1:25" ht="14.25">
      <c r="A39" s="6" t="s">
        <v>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5"/>
      <c r="V39" s="5"/>
      <c r="W39" s="5"/>
      <c r="X39" s="5"/>
      <c r="Y39" s="5"/>
    </row>
    <row r="40" spans="1:25" ht="14.25">
      <c r="A40" s="38" t="s">
        <v>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7"/>
      <c r="O40" s="7"/>
      <c r="P40" s="7"/>
      <c r="Q40" s="7"/>
      <c r="R40" s="7"/>
      <c r="S40" s="7"/>
      <c r="T40" s="7"/>
      <c r="U40" s="5"/>
      <c r="V40" s="5"/>
      <c r="W40" s="5"/>
      <c r="X40" s="5"/>
      <c r="Y40" s="5"/>
    </row>
    <row r="41" spans="14:25" ht="14.25">
      <c r="N41" s="7"/>
      <c r="O41" s="7"/>
      <c r="P41" s="7"/>
      <c r="Q41" s="7"/>
      <c r="R41" s="7"/>
      <c r="S41" s="7"/>
      <c r="T41" s="7"/>
      <c r="U41" s="5"/>
      <c r="V41" s="5"/>
      <c r="W41" s="5"/>
      <c r="X41" s="5"/>
      <c r="Y41" s="5"/>
    </row>
    <row r="42" spans="1:25" ht="12.75">
      <c r="A42" s="3"/>
      <c r="B42" s="21">
        <v>5</v>
      </c>
      <c r="C42" s="3">
        <f aca="true" t="shared" si="0" ref="C42:M42">COUNTIF(C12:C35,5)</f>
        <v>12</v>
      </c>
      <c r="D42" s="3">
        <f t="shared" si="0"/>
        <v>8</v>
      </c>
      <c r="E42" s="3">
        <f t="shared" si="0"/>
        <v>15</v>
      </c>
      <c r="F42" s="3">
        <f t="shared" si="0"/>
        <v>7</v>
      </c>
      <c r="G42" s="3">
        <f t="shared" si="0"/>
        <v>11</v>
      </c>
      <c r="H42" s="3">
        <f t="shared" si="0"/>
        <v>8</v>
      </c>
      <c r="I42" s="3">
        <f t="shared" si="0"/>
        <v>10</v>
      </c>
      <c r="J42" s="3">
        <f t="shared" si="0"/>
        <v>13</v>
      </c>
      <c r="K42" s="3">
        <f t="shared" si="0"/>
        <v>8</v>
      </c>
      <c r="L42" s="3">
        <f t="shared" si="0"/>
        <v>0</v>
      </c>
      <c r="M42" s="3">
        <f t="shared" si="0"/>
        <v>0</v>
      </c>
      <c r="N42" s="3"/>
      <c r="O42" s="3"/>
      <c r="P42" s="3"/>
      <c r="Q42" s="3"/>
      <c r="R42" s="3"/>
      <c r="S42" s="3"/>
      <c r="T42" s="3"/>
      <c r="U42" s="3"/>
      <c r="V42" s="3"/>
      <c r="W42" s="21">
        <f>SUM(C42:V42)</f>
        <v>92</v>
      </c>
      <c r="X42" s="21">
        <v>11</v>
      </c>
      <c r="Y42" s="3"/>
    </row>
    <row r="43" spans="2:23" s="3" customFormat="1" ht="12.75">
      <c r="B43" s="21">
        <v>4</v>
      </c>
      <c r="C43" s="3">
        <f aca="true" t="shared" si="1" ref="C43:M43">COUNTIF(C12:C35,4)</f>
        <v>9</v>
      </c>
      <c r="D43" s="3">
        <f t="shared" si="1"/>
        <v>9</v>
      </c>
      <c r="E43" s="3">
        <f t="shared" si="1"/>
        <v>3</v>
      </c>
      <c r="F43" s="3">
        <f t="shared" si="1"/>
        <v>15</v>
      </c>
      <c r="G43" s="3">
        <f t="shared" si="1"/>
        <v>9</v>
      </c>
      <c r="H43" s="3">
        <f t="shared" si="1"/>
        <v>7</v>
      </c>
      <c r="I43" s="3">
        <f t="shared" si="1"/>
        <v>8</v>
      </c>
      <c r="J43" s="3">
        <f t="shared" si="1"/>
        <v>10</v>
      </c>
      <c r="K43" s="3">
        <f t="shared" si="1"/>
        <v>9</v>
      </c>
      <c r="L43" s="3">
        <f t="shared" si="1"/>
        <v>0</v>
      </c>
      <c r="M43" s="3">
        <f t="shared" si="1"/>
        <v>0</v>
      </c>
      <c r="W43" s="21">
        <f>SUM(C43:V43)</f>
        <v>79</v>
      </c>
    </row>
    <row r="44" spans="2:23" s="3" customFormat="1" ht="12.75">
      <c r="B44" s="21">
        <v>3</v>
      </c>
      <c r="C44" s="3">
        <f aca="true" t="shared" si="2" ref="C44:M44">COUNTIF(C12:C35,3)</f>
        <v>2</v>
      </c>
      <c r="D44" s="3">
        <f t="shared" si="2"/>
        <v>7</v>
      </c>
      <c r="E44" s="3">
        <f t="shared" si="2"/>
        <v>6</v>
      </c>
      <c r="F44" s="3">
        <f t="shared" si="2"/>
        <v>0</v>
      </c>
      <c r="G44" s="3">
        <f t="shared" si="2"/>
        <v>4</v>
      </c>
      <c r="H44" s="3">
        <f t="shared" si="2"/>
        <v>8</v>
      </c>
      <c r="I44" s="3">
        <f t="shared" si="2"/>
        <v>6</v>
      </c>
      <c r="J44" s="3">
        <f t="shared" si="2"/>
        <v>0</v>
      </c>
      <c r="K44" s="3">
        <f t="shared" si="2"/>
        <v>5</v>
      </c>
      <c r="L44" s="3">
        <f t="shared" si="2"/>
        <v>0</v>
      </c>
      <c r="M44" s="3">
        <f t="shared" si="2"/>
        <v>0</v>
      </c>
      <c r="W44" s="21">
        <f>SUM(C44:V44)</f>
        <v>38</v>
      </c>
    </row>
    <row r="45" spans="2:25" s="3" customFormat="1" ht="12.75">
      <c r="B45" s="21">
        <v>2</v>
      </c>
      <c r="C45" s="3">
        <f aca="true" t="shared" si="3" ref="C45:M45">COUNTIF(C12:C35,2)</f>
        <v>0</v>
      </c>
      <c r="D45" s="3">
        <f t="shared" si="3"/>
        <v>0</v>
      </c>
      <c r="E45" s="3">
        <f t="shared" si="3"/>
        <v>0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</v>
      </c>
      <c r="J45" s="3">
        <f t="shared" si="3"/>
        <v>0</v>
      </c>
      <c r="K45" s="3">
        <f t="shared" si="3"/>
        <v>0</v>
      </c>
      <c r="L45" s="3">
        <f t="shared" si="3"/>
        <v>0</v>
      </c>
      <c r="M45" s="3">
        <f t="shared" si="3"/>
        <v>0</v>
      </c>
      <c r="W45" s="21">
        <f>SUM(C45:V45)</f>
        <v>0</v>
      </c>
      <c r="Y45" s="21" t="s">
        <v>43</v>
      </c>
    </row>
    <row r="46" spans="2:26" s="3" customFormat="1" ht="12.75">
      <c r="B46" s="47" t="s">
        <v>45</v>
      </c>
      <c r="F46" s="3">
        <v>1</v>
      </c>
      <c r="H46" s="3">
        <v>1</v>
      </c>
      <c r="W46" s="21">
        <f>SUM(C46:V46)</f>
        <v>2</v>
      </c>
      <c r="Z46" s="22">
        <f>(W47-X47)/Y47</f>
        <v>0.45707070707070707</v>
      </c>
    </row>
    <row r="47" spans="3:25" s="3" customFormat="1" ht="12.75">
      <c r="C47" s="3">
        <f>SUM(C42:C46)</f>
        <v>23</v>
      </c>
      <c r="D47" s="3">
        <f aca="true" t="shared" si="4" ref="D47:M47">SUM(D42:D46)</f>
        <v>24</v>
      </c>
      <c r="E47" s="3">
        <f t="shared" si="4"/>
        <v>24</v>
      </c>
      <c r="F47" s="3">
        <f t="shared" si="4"/>
        <v>23</v>
      </c>
      <c r="G47" s="3">
        <f t="shared" si="4"/>
        <v>24</v>
      </c>
      <c r="H47" s="3">
        <f t="shared" si="4"/>
        <v>24</v>
      </c>
      <c r="I47" s="3">
        <f t="shared" si="4"/>
        <v>24</v>
      </c>
      <c r="J47" s="3">
        <f t="shared" si="4"/>
        <v>23</v>
      </c>
      <c r="K47" s="3">
        <f t="shared" si="4"/>
        <v>22</v>
      </c>
      <c r="L47" s="3">
        <f t="shared" si="4"/>
        <v>0</v>
      </c>
      <c r="M47" s="3">
        <f t="shared" si="4"/>
        <v>0</v>
      </c>
      <c r="W47" s="21">
        <f>5*W42+4*W43+3*W44+2*W45</f>
        <v>890</v>
      </c>
      <c r="X47" s="21">
        <f>2*X42*A35</f>
        <v>528</v>
      </c>
      <c r="Y47" s="21">
        <f>3*X42*A35</f>
        <v>792</v>
      </c>
    </row>
    <row r="48" spans="1:25" s="3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</sheetData>
  <sheetProtection/>
  <mergeCells count="14">
    <mergeCell ref="B4:K4"/>
    <mergeCell ref="B5:L5"/>
    <mergeCell ref="A40:M40"/>
    <mergeCell ref="C8:V9"/>
    <mergeCell ref="A8:A11"/>
    <mergeCell ref="W10:W11"/>
    <mergeCell ref="X10:X11"/>
    <mergeCell ref="Y10:Y11"/>
    <mergeCell ref="W8:Y8"/>
    <mergeCell ref="W9:Y9"/>
    <mergeCell ref="B8:B11"/>
    <mergeCell ref="C10:M10"/>
    <mergeCell ref="S10:V10"/>
    <mergeCell ref="N10:R10"/>
  </mergeCells>
  <printOptions/>
  <pageMargins left="1.3779527559055118" right="0.2362204724409449" top="0.2" bottom="0.2" header="0.21" footer="0.2"/>
  <pageSetup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2012-12-19T04:46:47Z</cp:lastPrinted>
  <dcterms:created xsi:type="dcterms:W3CDTF">1996-10-08T23:32:33Z</dcterms:created>
  <dcterms:modified xsi:type="dcterms:W3CDTF">2012-12-19T04:46:59Z</dcterms:modified>
  <cp:category/>
  <cp:version/>
  <cp:contentType/>
  <cp:contentStatus/>
</cp:coreProperties>
</file>