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'Лист3'!$A$1:$AB$55</definedName>
  </definedNames>
  <calcPr fullCalcOnLoad="1"/>
</workbook>
</file>

<file path=xl/sharedStrings.xml><?xml version="1.0" encoding="utf-8"?>
<sst xmlns="http://schemas.openxmlformats.org/spreadsheetml/2006/main" count="72" uniqueCount="68">
  <si>
    <t>Утверждаю</t>
  </si>
  <si>
    <t>Директоры:</t>
  </si>
  <si>
    <t>_______________АЖТ/ФИО</t>
  </si>
  <si>
    <t>Стипендиялар________сань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</si>
  <si>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</si>
  <si>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</si>
  <si>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</si>
  <si>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</si>
  <si>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</si>
  <si>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</si>
  <si>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Бөлім меңгерушісі / Зав. отделением__________________________________________________</t>
  </si>
  <si>
    <t>Бекітемін:</t>
  </si>
  <si>
    <t>__саны</t>
  </si>
  <si>
    <t>Азымбаев Р.Е.</t>
  </si>
  <si>
    <t>Ануарбеков Ш.К.</t>
  </si>
  <si>
    <t>Анфилофьев И.М.</t>
  </si>
  <si>
    <t>Бондарев А.Г.</t>
  </si>
  <si>
    <t>Дворникова А.С.</t>
  </si>
  <si>
    <t>Егорова А.С.</t>
  </si>
  <si>
    <t>Жабаев Н.А.</t>
  </si>
  <si>
    <t>Клыкова В.Д.</t>
  </si>
  <si>
    <t>Кокорин Е.И.</t>
  </si>
  <si>
    <t>Кудрявова Д.Н.</t>
  </si>
  <si>
    <t xml:space="preserve">Леонтьев Т.Е. </t>
  </si>
  <si>
    <t>Микульских А.С.</t>
  </si>
  <si>
    <t>Мұхтаров Ә.С.</t>
  </si>
  <si>
    <t>Муфтиев Ш.Қ.</t>
  </si>
  <si>
    <t>Надеждин И.Ю.</t>
  </si>
  <si>
    <t>Нурайканов Е.А.</t>
  </si>
  <si>
    <t xml:space="preserve">Овечкина В.К. </t>
  </si>
  <si>
    <t>Петухова В.В.</t>
  </si>
  <si>
    <t>Примак Н.А.</t>
  </si>
  <si>
    <t>Оралханов Д.Ш.</t>
  </si>
  <si>
    <t>Пшембаев Н.Қ.</t>
  </si>
  <si>
    <t>Семенова И.Д.</t>
  </si>
  <si>
    <t xml:space="preserve">Сухоруков А.А. </t>
  </si>
  <si>
    <t>Тлеужанова А.Е.</t>
  </si>
  <si>
    <t>Федорченко Н.В.</t>
  </si>
  <si>
    <t>Бекчанова А.О.</t>
  </si>
  <si>
    <t>Кайманаков И.А.</t>
  </si>
  <si>
    <t>Ларицкая К.Р.</t>
  </si>
  <si>
    <t>Тедеев В.А.</t>
  </si>
  <si>
    <t>Фатькин В.А.</t>
  </si>
  <si>
    <t xml:space="preserve">Аты, жөні, тегі       /      Фамилия, имя, отчество </t>
  </si>
  <si>
    <t>Сынақтар / Зачеты</t>
  </si>
  <si>
    <t>Шетел тілі / Иностранный язык</t>
  </si>
  <si>
    <t>Дене тәрбиесі / Физическая культура</t>
  </si>
  <si>
    <t>Алғашқы әскери дайындық / Начальная военная подготовка</t>
  </si>
  <si>
    <t>Пән бойынша бағалары  /  Оценки по предмету</t>
  </si>
  <si>
    <t>Қазақ (орыс) тілі / Казахский (русский) язык</t>
  </si>
  <si>
    <t xml:space="preserve">                      </t>
  </si>
  <si>
    <t xml:space="preserve">                                Үлгерім тізімдемесі / Ведомость успеваемости</t>
  </si>
  <si>
    <t>р/с № / № п/п</t>
  </si>
  <si>
    <t>осв</t>
  </si>
  <si>
    <t>зач</t>
  </si>
  <si>
    <t>кач зн</t>
  </si>
  <si>
    <t>н/а</t>
  </si>
  <si>
    <t>Сызу / Черчение</t>
  </si>
  <si>
    <t>Геология негіздері / Основы геологии</t>
  </si>
  <si>
    <t xml:space="preserve">Философия негіздері / Основы философии </t>
  </si>
  <si>
    <t>Мәдениеттану / Культурология</t>
  </si>
  <si>
    <t>Техникалық механика негіздері / Основы технической механики</t>
  </si>
  <si>
    <t>Өндірісті ақпараттандыру мен автоматтандырудың негіздері / Основы информатизации и автоматизации производства</t>
  </si>
  <si>
    <t>Игинов Д.Ж.</t>
  </si>
  <si>
    <t>Электротехника электроника негіздерімен / Электротехника с основами электроники</t>
  </si>
  <si>
    <r>
      <t>Стипендии____</t>
    </r>
    <r>
      <rPr>
        <u val="single"/>
        <sz val="12"/>
        <rFont val="Arial Cyr"/>
        <family val="0"/>
      </rPr>
      <t>24</t>
    </r>
    <r>
      <rPr>
        <sz val="12"/>
        <rFont val="Arial Cyr"/>
        <family val="2"/>
      </rPr>
      <t>____шт.</t>
    </r>
  </si>
  <si>
    <r>
      <t>Үлгерімі / Успеваемость______</t>
    </r>
    <r>
      <rPr>
        <u val="single"/>
        <sz val="11"/>
        <rFont val="Arial Cyr"/>
        <family val="0"/>
      </rPr>
      <t>99,7</t>
    </r>
    <r>
      <rPr>
        <sz val="11"/>
        <rFont val="Arial Cyr"/>
        <family val="2"/>
      </rPr>
      <t>___% Қатысуы / Посещаемость____</t>
    </r>
    <r>
      <rPr>
        <u val="single"/>
        <sz val="11"/>
        <rFont val="Arial Cyr"/>
        <family val="0"/>
      </rPr>
      <t>99</t>
    </r>
    <r>
      <rPr>
        <sz val="11"/>
        <rFont val="Arial Cyr"/>
        <family val="2"/>
      </rPr>
      <t>__________%</t>
    </r>
  </si>
  <si>
    <r>
      <t xml:space="preserve">                              </t>
    </r>
    <r>
      <rPr>
        <b/>
        <u val="single"/>
        <sz val="12"/>
        <rFont val="Arial Cyr"/>
        <family val="0"/>
      </rPr>
      <t>2012-2013 ж.ж./г.г._____3 семестр____үшін/за      Г-11  тобы/группа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</si>
</sst>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 Cyr"/>
      <family val="0"/>
    </font>
    <font>
      <u val="single"/>
      <sz val="11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textRotation="90" wrapText="1"/>
    </xf>
    <xf numFmtId="0" fontId="0" fillId="0" borderId="12" xfId="0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57" applyFont="1" applyFill="1" applyBorder="1" applyAlignment="1">
      <alignment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4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zoomScale="96" zoomScaleSheetLayoutView="96" workbookViewId="0" topLeftCell="A4">
      <selection activeCell="A6" sqref="A6:O6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4.7109375" style="0" customWidth="1"/>
    <col min="4" max="4" width="6.28125" style="0" customWidth="1"/>
    <col min="5" max="7" width="4.7109375" style="0" customWidth="1"/>
    <col min="8" max="8" width="5.421875" style="0" customWidth="1"/>
    <col min="9" max="9" width="10.140625" style="0" customWidth="1"/>
    <col min="10" max="10" width="5.57421875" style="0" customWidth="1"/>
    <col min="11" max="11" width="4.28125" style="0" customWidth="1"/>
    <col min="12" max="12" width="5.7109375" style="0" customWidth="1"/>
    <col min="13" max="13" width="7.140625" style="30" customWidth="1"/>
    <col min="14" max="14" width="4.7109375" style="0" customWidth="1"/>
    <col min="15" max="23" width="5.7109375" style="0" customWidth="1"/>
    <col min="24" max="25" width="4.7109375" style="0" customWidth="1"/>
    <col min="26" max="27" width="9.7109375" style="0" customWidth="1"/>
    <col min="28" max="28" width="14.57421875" style="0" customWidth="1"/>
  </cols>
  <sheetData>
    <row r="1" spans="25:28" ht="15">
      <c r="Y1" s="1" t="s">
        <v>11</v>
      </c>
      <c r="Z1" s="1"/>
      <c r="AA1" s="1"/>
      <c r="AB1" s="1"/>
    </row>
    <row r="2" spans="25:28" ht="15">
      <c r="Y2" s="1" t="s">
        <v>0</v>
      </c>
      <c r="Z2" s="1"/>
      <c r="AA2" s="1"/>
      <c r="AB2" s="1"/>
    </row>
    <row r="3" spans="25:28" ht="15">
      <c r="Y3" s="1" t="s">
        <v>1</v>
      </c>
      <c r="Z3" s="1"/>
      <c r="AA3" s="1"/>
      <c r="AB3" s="1"/>
    </row>
    <row r="4" spans="1:28" ht="15.75">
      <c r="A4" s="2"/>
      <c r="B4" s="46" t="s">
        <v>51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Y4" s="1" t="s">
        <v>2</v>
      </c>
      <c r="Z4" s="8"/>
      <c r="AA4" s="8"/>
      <c r="AB4" s="8"/>
    </row>
    <row r="5" spans="1:28" ht="15.75">
      <c r="A5" s="2"/>
      <c r="B5" s="46" t="s">
        <v>50</v>
      </c>
      <c r="C5" s="46"/>
      <c r="D5" s="46"/>
      <c r="E5" s="46"/>
      <c r="F5" s="46"/>
      <c r="G5" s="46"/>
      <c r="H5" s="46"/>
      <c r="I5" s="46"/>
      <c r="J5" s="46"/>
      <c r="K5" s="46"/>
      <c r="L5" s="46"/>
      <c r="Y5" s="1" t="s">
        <v>3</v>
      </c>
      <c r="Z5" s="1"/>
      <c r="AA5" s="1"/>
      <c r="AB5" s="1" t="s">
        <v>12</v>
      </c>
    </row>
    <row r="6" spans="1:28" ht="15.75">
      <c r="A6" s="46" t="s">
        <v>67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4"/>
      <c r="Q6" s="14"/>
      <c r="R6" s="14"/>
      <c r="S6" s="14"/>
      <c r="T6" s="14"/>
      <c r="U6" s="14"/>
      <c r="V6" s="14"/>
      <c r="W6" s="14"/>
      <c r="Y6" s="1" t="s">
        <v>65</v>
      </c>
      <c r="Z6" s="1"/>
      <c r="AA6" s="1"/>
      <c r="AB6" s="1"/>
    </row>
    <row r="8" spans="1:28" ht="12.75" customHeight="1">
      <c r="A8" s="50" t="s">
        <v>52</v>
      </c>
      <c r="B8" s="47" t="s">
        <v>43</v>
      </c>
      <c r="C8" s="34" t="s">
        <v>48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8" t="s">
        <v>4</v>
      </c>
      <c r="AA8" s="39"/>
      <c r="AB8" s="40"/>
    </row>
    <row r="9" spans="1:28" ht="12.75">
      <c r="A9" s="44"/>
      <c r="B9" s="48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41" t="s">
        <v>5</v>
      </c>
      <c r="AA9" s="42"/>
      <c r="AB9" s="43"/>
    </row>
    <row r="10" spans="1:28" ht="31.5" customHeight="1">
      <c r="A10" s="44"/>
      <c r="B10" s="48"/>
      <c r="C10" s="51" t="s">
        <v>44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3"/>
      <c r="Z10" s="44" t="s">
        <v>6</v>
      </c>
      <c r="AA10" s="44" t="s">
        <v>7</v>
      </c>
      <c r="AB10" s="44" t="s">
        <v>8</v>
      </c>
    </row>
    <row r="11" spans="1:28" ht="171" customHeight="1">
      <c r="A11" s="45"/>
      <c r="B11" s="49"/>
      <c r="C11" s="12" t="s">
        <v>49</v>
      </c>
      <c r="D11" s="10" t="s">
        <v>45</v>
      </c>
      <c r="E11" s="10" t="s">
        <v>46</v>
      </c>
      <c r="F11" s="21" t="s">
        <v>60</v>
      </c>
      <c r="G11" s="12" t="s">
        <v>59</v>
      </c>
      <c r="H11" s="21" t="s">
        <v>61</v>
      </c>
      <c r="I11" s="12" t="s">
        <v>62</v>
      </c>
      <c r="J11" s="10" t="s">
        <v>58</v>
      </c>
      <c r="K11" s="22" t="s">
        <v>57</v>
      </c>
      <c r="L11" s="12" t="s">
        <v>47</v>
      </c>
      <c r="M11" s="12" t="s">
        <v>64</v>
      </c>
      <c r="N11" s="10"/>
      <c r="O11" s="10"/>
      <c r="P11" s="10"/>
      <c r="Q11" s="12"/>
      <c r="R11" s="11"/>
      <c r="S11" s="10"/>
      <c r="T11" s="10"/>
      <c r="U11" s="10"/>
      <c r="V11" s="10"/>
      <c r="W11" s="10"/>
      <c r="X11" s="3"/>
      <c r="Y11" s="3"/>
      <c r="Z11" s="45"/>
      <c r="AA11" s="45"/>
      <c r="AB11" s="45"/>
    </row>
    <row r="12" spans="1:28" ht="15.75" customHeight="1">
      <c r="A12" s="17">
        <v>1</v>
      </c>
      <c r="B12" s="15" t="s">
        <v>13</v>
      </c>
      <c r="C12" s="24">
        <v>4</v>
      </c>
      <c r="D12" s="25">
        <v>4</v>
      </c>
      <c r="E12" s="25">
        <v>4</v>
      </c>
      <c r="F12" s="25">
        <v>4</v>
      </c>
      <c r="G12" s="25">
        <v>4</v>
      </c>
      <c r="H12" s="25">
        <v>4</v>
      </c>
      <c r="I12" s="25">
        <v>4</v>
      </c>
      <c r="J12" s="25" t="s">
        <v>56</v>
      </c>
      <c r="K12" s="25">
        <v>4</v>
      </c>
      <c r="L12" s="25">
        <v>4</v>
      </c>
      <c r="M12" s="25">
        <v>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"/>
      <c r="Y12" s="3"/>
      <c r="Z12" s="3">
        <v>4</v>
      </c>
      <c r="AA12" s="3">
        <v>56</v>
      </c>
      <c r="AB12" s="3">
        <f>SUM(Z12:AA12)</f>
        <v>60</v>
      </c>
    </row>
    <row r="13" spans="1:28" ht="15.75" customHeight="1">
      <c r="A13" s="17">
        <v>2</v>
      </c>
      <c r="B13" s="15" t="s">
        <v>14</v>
      </c>
      <c r="C13" s="24">
        <v>5</v>
      </c>
      <c r="D13" s="25">
        <v>4</v>
      </c>
      <c r="E13" s="25">
        <v>4</v>
      </c>
      <c r="F13" s="25">
        <v>4</v>
      </c>
      <c r="G13" s="25">
        <v>4</v>
      </c>
      <c r="H13" s="25">
        <v>4</v>
      </c>
      <c r="I13" s="25">
        <v>4</v>
      </c>
      <c r="J13" s="25">
        <v>4</v>
      </c>
      <c r="K13" s="25">
        <v>4</v>
      </c>
      <c r="L13" s="25">
        <v>4</v>
      </c>
      <c r="M13" s="25">
        <v>4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3"/>
      <c r="Y13" s="3"/>
      <c r="Z13" s="3"/>
      <c r="AA13" s="3">
        <v>12</v>
      </c>
      <c r="AB13" s="3">
        <f aca="true" t="shared" si="0" ref="AB13:AB40">SUM(Z13:AA13)</f>
        <v>12</v>
      </c>
    </row>
    <row r="14" spans="1:28" ht="15.75" customHeight="1">
      <c r="A14" s="17">
        <v>3</v>
      </c>
      <c r="B14" s="15" t="s">
        <v>15</v>
      </c>
      <c r="C14" s="24">
        <v>4</v>
      </c>
      <c r="D14" s="25">
        <v>4</v>
      </c>
      <c r="E14" s="25">
        <v>4</v>
      </c>
      <c r="F14" s="25">
        <v>4</v>
      </c>
      <c r="G14" s="25">
        <v>4</v>
      </c>
      <c r="H14" s="25">
        <v>4</v>
      </c>
      <c r="I14" s="25">
        <v>4</v>
      </c>
      <c r="J14" s="25">
        <v>4</v>
      </c>
      <c r="K14" s="25">
        <v>4</v>
      </c>
      <c r="L14" s="25">
        <v>4</v>
      </c>
      <c r="M14" s="25">
        <v>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3"/>
      <c r="Y14" s="3"/>
      <c r="Z14" s="3"/>
      <c r="AA14" s="3">
        <v>18</v>
      </c>
      <c r="AB14" s="3">
        <f t="shared" si="0"/>
        <v>18</v>
      </c>
    </row>
    <row r="15" spans="1:28" ht="15.75" customHeight="1">
      <c r="A15" s="17">
        <v>4</v>
      </c>
      <c r="B15" s="15" t="s">
        <v>16</v>
      </c>
      <c r="C15" s="24">
        <v>4</v>
      </c>
      <c r="D15" s="25">
        <v>4</v>
      </c>
      <c r="E15" s="25">
        <v>4</v>
      </c>
      <c r="F15" s="25">
        <v>4</v>
      </c>
      <c r="G15" s="25">
        <v>4</v>
      </c>
      <c r="H15" s="25">
        <v>4</v>
      </c>
      <c r="I15" s="25">
        <v>4</v>
      </c>
      <c r="J15" s="25">
        <v>4</v>
      </c>
      <c r="K15" s="25">
        <v>4</v>
      </c>
      <c r="L15" s="25">
        <v>4</v>
      </c>
      <c r="M15" s="25">
        <v>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3"/>
      <c r="Y15" s="3"/>
      <c r="Z15" s="3">
        <v>10</v>
      </c>
      <c r="AA15" s="3">
        <v>16</v>
      </c>
      <c r="AB15" s="3">
        <f t="shared" si="0"/>
        <v>26</v>
      </c>
    </row>
    <row r="16" spans="1:28" ht="15.75" customHeight="1">
      <c r="A16" s="17">
        <v>5</v>
      </c>
      <c r="B16" s="15" t="s">
        <v>17</v>
      </c>
      <c r="C16" s="24">
        <v>5</v>
      </c>
      <c r="D16" s="25">
        <v>5</v>
      </c>
      <c r="E16" s="25">
        <v>4</v>
      </c>
      <c r="F16" s="25">
        <v>5</v>
      </c>
      <c r="G16" s="25">
        <v>4</v>
      </c>
      <c r="H16" s="25">
        <v>4</v>
      </c>
      <c r="I16" s="25">
        <v>4</v>
      </c>
      <c r="J16" s="25">
        <v>4</v>
      </c>
      <c r="K16" s="25">
        <v>5</v>
      </c>
      <c r="L16" s="25">
        <v>5</v>
      </c>
      <c r="M16" s="25">
        <v>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3"/>
      <c r="Y16" s="3"/>
      <c r="Z16" s="3"/>
      <c r="AA16" s="3">
        <v>12</v>
      </c>
      <c r="AB16" s="3">
        <f t="shared" si="0"/>
        <v>12</v>
      </c>
    </row>
    <row r="17" spans="1:28" ht="15.75" customHeight="1">
      <c r="A17" s="17">
        <v>6</v>
      </c>
      <c r="B17" s="15" t="s">
        <v>18</v>
      </c>
      <c r="C17" s="24">
        <v>4</v>
      </c>
      <c r="D17" s="25">
        <v>5</v>
      </c>
      <c r="E17" s="25">
        <v>4</v>
      </c>
      <c r="F17" s="25">
        <v>5</v>
      </c>
      <c r="G17" s="25">
        <v>4</v>
      </c>
      <c r="H17" s="25">
        <v>4</v>
      </c>
      <c r="I17" s="25">
        <v>4</v>
      </c>
      <c r="J17" s="25">
        <v>4</v>
      </c>
      <c r="K17" s="25">
        <v>5</v>
      </c>
      <c r="L17" s="25">
        <v>5</v>
      </c>
      <c r="M17" s="25">
        <v>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3"/>
      <c r="Y17" s="3"/>
      <c r="Z17" s="3"/>
      <c r="AA17" s="3"/>
      <c r="AB17" s="3">
        <f t="shared" si="0"/>
        <v>0</v>
      </c>
    </row>
    <row r="18" spans="1:28" ht="15.75" customHeight="1">
      <c r="A18" s="17">
        <v>7</v>
      </c>
      <c r="B18" s="15" t="s">
        <v>19</v>
      </c>
      <c r="C18" s="24">
        <v>5</v>
      </c>
      <c r="D18" s="25">
        <v>4</v>
      </c>
      <c r="E18" s="25">
        <v>4</v>
      </c>
      <c r="F18" s="25">
        <v>4</v>
      </c>
      <c r="G18" s="25">
        <v>5</v>
      </c>
      <c r="H18" s="25">
        <v>4</v>
      </c>
      <c r="I18" s="25">
        <v>4</v>
      </c>
      <c r="J18" s="25">
        <v>4</v>
      </c>
      <c r="K18" s="25">
        <v>5</v>
      </c>
      <c r="L18" s="25">
        <v>5</v>
      </c>
      <c r="M18" s="25">
        <v>4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"/>
      <c r="Y18" s="3"/>
      <c r="Z18" s="3"/>
      <c r="AA18" s="3"/>
      <c r="AB18" s="3">
        <f t="shared" si="0"/>
        <v>0</v>
      </c>
    </row>
    <row r="19" spans="1:28" ht="15.75" customHeight="1">
      <c r="A19" s="17">
        <v>8</v>
      </c>
      <c r="B19" s="15" t="s">
        <v>20</v>
      </c>
      <c r="C19" s="24">
        <v>4</v>
      </c>
      <c r="D19" s="25">
        <v>4</v>
      </c>
      <c r="E19" s="25">
        <v>4</v>
      </c>
      <c r="F19" s="25">
        <v>4</v>
      </c>
      <c r="G19" s="25">
        <v>4</v>
      </c>
      <c r="H19" s="25">
        <v>4</v>
      </c>
      <c r="I19" s="25">
        <v>4</v>
      </c>
      <c r="J19" s="25">
        <v>4</v>
      </c>
      <c r="K19" s="25">
        <v>5</v>
      </c>
      <c r="L19" s="25">
        <v>4</v>
      </c>
      <c r="M19" s="25">
        <v>4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3"/>
      <c r="Y19" s="3"/>
      <c r="Z19" s="18"/>
      <c r="AA19" s="3">
        <v>6</v>
      </c>
      <c r="AB19" s="3">
        <f t="shared" si="0"/>
        <v>6</v>
      </c>
    </row>
    <row r="20" spans="1:28" ht="15.75" customHeight="1">
      <c r="A20" s="7">
        <v>9</v>
      </c>
      <c r="B20" s="9" t="s">
        <v>21</v>
      </c>
      <c r="C20" s="26">
        <v>4</v>
      </c>
      <c r="D20" s="27">
        <v>3</v>
      </c>
      <c r="E20" s="27">
        <v>4</v>
      </c>
      <c r="F20" s="27">
        <v>3</v>
      </c>
      <c r="G20" s="27">
        <v>3</v>
      </c>
      <c r="H20" s="27">
        <v>3</v>
      </c>
      <c r="I20" s="27">
        <v>4</v>
      </c>
      <c r="J20" s="27">
        <v>3</v>
      </c>
      <c r="K20" s="27"/>
      <c r="L20" s="27">
        <v>3</v>
      </c>
      <c r="M20" s="29" t="s">
        <v>56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3"/>
      <c r="Y20" s="3"/>
      <c r="Z20" s="18">
        <v>26</v>
      </c>
      <c r="AA20" s="3">
        <v>28</v>
      </c>
      <c r="AB20" s="3">
        <f t="shared" si="0"/>
        <v>54</v>
      </c>
    </row>
    <row r="21" spans="1:28" ht="15.75" customHeight="1">
      <c r="A21" s="17">
        <v>10</v>
      </c>
      <c r="B21" s="15" t="s">
        <v>22</v>
      </c>
      <c r="C21" s="24">
        <v>4</v>
      </c>
      <c r="D21" s="25">
        <v>4</v>
      </c>
      <c r="E21" s="25">
        <v>4</v>
      </c>
      <c r="F21" s="25">
        <v>5</v>
      </c>
      <c r="G21" s="25">
        <v>4</v>
      </c>
      <c r="H21" s="25">
        <v>4</v>
      </c>
      <c r="I21" s="25">
        <v>4</v>
      </c>
      <c r="J21" s="25">
        <v>4</v>
      </c>
      <c r="K21" s="25">
        <v>5</v>
      </c>
      <c r="L21" s="25">
        <v>5</v>
      </c>
      <c r="M21" s="25">
        <v>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"/>
      <c r="Y21" s="3"/>
      <c r="Z21" s="18"/>
      <c r="AA21" s="3"/>
      <c r="AB21" s="3">
        <f t="shared" si="0"/>
        <v>0</v>
      </c>
    </row>
    <row r="22" spans="1:28" ht="15.75" customHeight="1">
      <c r="A22" s="17">
        <v>11</v>
      </c>
      <c r="B22" s="15" t="s">
        <v>23</v>
      </c>
      <c r="C22" s="24">
        <v>5</v>
      </c>
      <c r="D22" s="25">
        <v>4</v>
      </c>
      <c r="E22" s="25">
        <v>4</v>
      </c>
      <c r="F22" s="25">
        <v>4</v>
      </c>
      <c r="G22" s="25">
        <v>4</v>
      </c>
      <c r="H22" s="25">
        <v>4</v>
      </c>
      <c r="I22" s="25">
        <v>4</v>
      </c>
      <c r="J22" s="25">
        <v>4</v>
      </c>
      <c r="K22" s="25">
        <v>4</v>
      </c>
      <c r="L22" s="25">
        <v>4</v>
      </c>
      <c r="M22" s="25">
        <v>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3"/>
      <c r="Y22" s="3"/>
      <c r="Z22" s="18"/>
      <c r="AA22" s="3">
        <v>26</v>
      </c>
      <c r="AB22" s="3">
        <f t="shared" si="0"/>
        <v>26</v>
      </c>
    </row>
    <row r="23" spans="1:28" ht="15.75" customHeight="1">
      <c r="A23" s="17">
        <v>12</v>
      </c>
      <c r="B23" s="15" t="s">
        <v>24</v>
      </c>
      <c r="C23" s="24">
        <v>4</v>
      </c>
      <c r="D23" s="25">
        <v>4</v>
      </c>
      <c r="E23" s="25">
        <v>4</v>
      </c>
      <c r="F23" s="25">
        <v>4</v>
      </c>
      <c r="G23" s="25">
        <v>4</v>
      </c>
      <c r="H23" s="25">
        <v>4</v>
      </c>
      <c r="I23" s="25">
        <v>4</v>
      </c>
      <c r="J23" s="25" t="s">
        <v>56</v>
      </c>
      <c r="K23" s="25">
        <v>3</v>
      </c>
      <c r="L23" s="25">
        <v>4</v>
      </c>
      <c r="M23" s="25">
        <v>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"/>
      <c r="Y23" s="3"/>
      <c r="Z23" s="18">
        <v>10</v>
      </c>
      <c r="AA23" s="3">
        <v>10</v>
      </c>
      <c r="AB23" s="3">
        <f t="shared" si="0"/>
        <v>20</v>
      </c>
    </row>
    <row r="24" spans="1:28" ht="15.75" customHeight="1">
      <c r="A24" s="17">
        <v>13</v>
      </c>
      <c r="B24" s="15" t="s">
        <v>25</v>
      </c>
      <c r="C24" s="24">
        <v>5</v>
      </c>
      <c r="D24" s="25">
        <v>4</v>
      </c>
      <c r="E24" s="25">
        <v>4</v>
      </c>
      <c r="F24" s="25">
        <v>4</v>
      </c>
      <c r="G24" s="25">
        <v>4</v>
      </c>
      <c r="H24" s="25">
        <v>4</v>
      </c>
      <c r="I24" s="25">
        <v>4</v>
      </c>
      <c r="J24" s="25">
        <v>4</v>
      </c>
      <c r="K24" s="25">
        <v>4</v>
      </c>
      <c r="L24" s="25">
        <v>4</v>
      </c>
      <c r="M24" s="25">
        <v>4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"/>
      <c r="Y24" s="3"/>
      <c r="Z24" s="18">
        <v>8</v>
      </c>
      <c r="AA24" s="3">
        <v>8</v>
      </c>
      <c r="AB24" s="3">
        <f t="shared" si="0"/>
        <v>16</v>
      </c>
    </row>
    <row r="25" spans="1:28" ht="15.75" customHeight="1">
      <c r="A25" s="17">
        <v>14</v>
      </c>
      <c r="B25" s="15" t="s">
        <v>26</v>
      </c>
      <c r="C25" s="24">
        <v>4</v>
      </c>
      <c r="D25" s="25">
        <v>4</v>
      </c>
      <c r="E25" s="25">
        <v>4</v>
      </c>
      <c r="F25" s="25">
        <v>4</v>
      </c>
      <c r="G25" s="25">
        <v>4</v>
      </c>
      <c r="H25" s="25">
        <v>4</v>
      </c>
      <c r="I25" s="25">
        <v>4</v>
      </c>
      <c r="J25" s="25">
        <v>4</v>
      </c>
      <c r="K25" s="25">
        <v>4</v>
      </c>
      <c r="L25" s="25">
        <v>4</v>
      </c>
      <c r="M25" s="25">
        <v>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3"/>
      <c r="Y25" s="3"/>
      <c r="Z25" s="18"/>
      <c r="AA25" s="3">
        <v>20</v>
      </c>
      <c r="AB25" s="3">
        <f t="shared" si="0"/>
        <v>20</v>
      </c>
    </row>
    <row r="26" spans="1:28" ht="15.75" customHeight="1">
      <c r="A26" s="17">
        <v>15</v>
      </c>
      <c r="B26" s="15" t="s">
        <v>27</v>
      </c>
      <c r="C26" s="24">
        <v>4</v>
      </c>
      <c r="D26" s="25">
        <v>4</v>
      </c>
      <c r="E26" s="25">
        <v>4</v>
      </c>
      <c r="F26" s="25">
        <v>4</v>
      </c>
      <c r="G26" s="25">
        <v>4</v>
      </c>
      <c r="H26" s="25">
        <v>4</v>
      </c>
      <c r="I26" s="25">
        <v>4</v>
      </c>
      <c r="J26" s="25">
        <v>4</v>
      </c>
      <c r="K26" s="25">
        <v>5</v>
      </c>
      <c r="L26" s="25">
        <v>4</v>
      </c>
      <c r="M26" s="25">
        <v>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"/>
      <c r="Y26" s="3"/>
      <c r="Z26" s="18"/>
      <c r="AA26" s="3">
        <v>20</v>
      </c>
      <c r="AB26" s="3">
        <f t="shared" si="0"/>
        <v>20</v>
      </c>
    </row>
    <row r="27" spans="1:28" ht="15.75" customHeight="1">
      <c r="A27" s="17">
        <v>16</v>
      </c>
      <c r="B27" s="15" t="s">
        <v>28</v>
      </c>
      <c r="C27" s="24">
        <v>5</v>
      </c>
      <c r="D27" s="25">
        <v>4</v>
      </c>
      <c r="E27" s="25" t="s">
        <v>53</v>
      </c>
      <c r="F27" s="25">
        <v>4</v>
      </c>
      <c r="G27" s="25">
        <v>4</v>
      </c>
      <c r="H27" s="25">
        <v>4</v>
      </c>
      <c r="I27" s="25">
        <v>4</v>
      </c>
      <c r="J27" s="25">
        <v>4</v>
      </c>
      <c r="K27" s="25">
        <v>4</v>
      </c>
      <c r="L27" s="25">
        <v>4</v>
      </c>
      <c r="M27" s="25">
        <v>4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"/>
      <c r="Y27" s="3"/>
      <c r="Z27" s="18">
        <v>6</v>
      </c>
      <c r="AA27" s="3">
        <v>48</v>
      </c>
      <c r="AB27" s="3">
        <f t="shared" si="0"/>
        <v>54</v>
      </c>
    </row>
    <row r="28" spans="1:28" ht="15.75" customHeight="1">
      <c r="A28" s="17">
        <v>17</v>
      </c>
      <c r="B28" s="15" t="s">
        <v>29</v>
      </c>
      <c r="C28" s="24">
        <v>4</v>
      </c>
      <c r="D28" s="25">
        <v>4</v>
      </c>
      <c r="E28" s="25">
        <v>4</v>
      </c>
      <c r="F28" s="25">
        <v>5</v>
      </c>
      <c r="G28" s="25">
        <v>5</v>
      </c>
      <c r="H28" s="25">
        <v>5</v>
      </c>
      <c r="I28" s="25">
        <v>4</v>
      </c>
      <c r="J28" s="25">
        <v>4</v>
      </c>
      <c r="K28" s="25">
        <v>5</v>
      </c>
      <c r="L28" s="25">
        <v>4</v>
      </c>
      <c r="M28" s="25">
        <v>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3"/>
      <c r="Y28" s="3"/>
      <c r="Z28" s="18"/>
      <c r="AA28" s="3">
        <v>14</v>
      </c>
      <c r="AB28" s="3">
        <f t="shared" si="0"/>
        <v>14</v>
      </c>
    </row>
    <row r="29" spans="1:28" ht="15.75" customHeight="1">
      <c r="A29" s="17">
        <v>18</v>
      </c>
      <c r="B29" s="15" t="s">
        <v>30</v>
      </c>
      <c r="C29" s="24">
        <v>4</v>
      </c>
      <c r="D29" s="25">
        <v>4</v>
      </c>
      <c r="E29" s="25">
        <v>4</v>
      </c>
      <c r="F29" s="25">
        <v>4</v>
      </c>
      <c r="G29" s="25">
        <v>4</v>
      </c>
      <c r="H29" s="25">
        <v>4</v>
      </c>
      <c r="I29" s="25">
        <v>4</v>
      </c>
      <c r="J29" s="25">
        <v>4</v>
      </c>
      <c r="K29" s="25">
        <v>4</v>
      </c>
      <c r="L29" s="25">
        <v>4</v>
      </c>
      <c r="M29" s="25">
        <v>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3"/>
      <c r="Y29" s="3"/>
      <c r="Z29" s="18">
        <v>4</v>
      </c>
      <c r="AA29" s="3">
        <v>42</v>
      </c>
      <c r="AB29" s="3">
        <f t="shared" si="0"/>
        <v>46</v>
      </c>
    </row>
    <row r="30" spans="1:28" ht="15.75" customHeight="1">
      <c r="A30" s="7">
        <v>19</v>
      </c>
      <c r="B30" s="9" t="s">
        <v>31</v>
      </c>
      <c r="C30" s="26">
        <v>3</v>
      </c>
      <c r="D30" s="27">
        <v>3</v>
      </c>
      <c r="E30" s="27" t="s">
        <v>54</v>
      </c>
      <c r="F30" s="27">
        <v>4</v>
      </c>
      <c r="G30" s="27">
        <v>4</v>
      </c>
      <c r="H30" s="27">
        <v>3</v>
      </c>
      <c r="I30" s="27">
        <v>4</v>
      </c>
      <c r="J30" s="27">
        <v>3</v>
      </c>
      <c r="K30" s="27">
        <v>4</v>
      </c>
      <c r="L30" s="27">
        <v>4</v>
      </c>
      <c r="M30" s="29">
        <v>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3"/>
      <c r="Y30" s="3"/>
      <c r="Z30" s="18"/>
      <c r="AA30" s="3">
        <v>30</v>
      </c>
      <c r="AB30" s="3">
        <f t="shared" si="0"/>
        <v>30</v>
      </c>
    </row>
    <row r="31" spans="1:28" ht="15.75" customHeight="1">
      <c r="A31" s="17">
        <v>20</v>
      </c>
      <c r="B31" s="15" t="s">
        <v>32</v>
      </c>
      <c r="C31" s="24">
        <v>4</v>
      </c>
      <c r="D31" s="25">
        <v>4</v>
      </c>
      <c r="E31" s="25">
        <v>4</v>
      </c>
      <c r="F31" s="25">
        <v>4</v>
      </c>
      <c r="G31" s="25">
        <v>4</v>
      </c>
      <c r="H31" s="25">
        <v>4</v>
      </c>
      <c r="I31" s="25">
        <v>4</v>
      </c>
      <c r="J31" s="25">
        <v>4</v>
      </c>
      <c r="K31" s="25">
        <v>4</v>
      </c>
      <c r="L31" s="25">
        <v>4</v>
      </c>
      <c r="M31" s="25">
        <v>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3"/>
      <c r="Y31" s="3"/>
      <c r="Z31" s="18"/>
      <c r="AA31" s="3">
        <v>10</v>
      </c>
      <c r="AB31" s="3">
        <f t="shared" si="0"/>
        <v>10</v>
      </c>
    </row>
    <row r="32" spans="1:28" ht="15.75" customHeight="1">
      <c r="A32" s="17">
        <v>21</v>
      </c>
      <c r="B32" s="15" t="s">
        <v>33</v>
      </c>
      <c r="C32" s="24">
        <v>4</v>
      </c>
      <c r="D32" s="25">
        <v>4</v>
      </c>
      <c r="E32" s="25">
        <v>4</v>
      </c>
      <c r="F32" s="25">
        <v>4</v>
      </c>
      <c r="G32" s="25">
        <v>4</v>
      </c>
      <c r="H32" s="25">
        <v>4</v>
      </c>
      <c r="I32" s="25">
        <v>4</v>
      </c>
      <c r="J32" s="25">
        <v>4</v>
      </c>
      <c r="K32" s="25">
        <v>4</v>
      </c>
      <c r="L32" s="25">
        <v>4</v>
      </c>
      <c r="M32" s="25">
        <v>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3"/>
      <c r="Y32" s="3"/>
      <c r="Z32" s="3"/>
      <c r="AA32" s="3">
        <v>18</v>
      </c>
      <c r="AB32" s="3">
        <f t="shared" si="0"/>
        <v>18</v>
      </c>
    </row>
    <row r="33" spans="1:28" ht="15.75" customHeight="1">
      <c r="A33" s="17">
        <v>22</v>
      </c>
      <c r="B33" s="15" t="s">
        <v>34</v>
      </c>
      <c r="C33" s="24">
        <v>4</v>
      </c>
      <c r="D33" s="25">
        <v>4</v>
      </c>
      <c r="E33" s="25">
        <v>4</v>
      </c>
      <c r="F33" s="25">
        <v>4</v>
      </c>
      <c r="G33" s="25">
        <v>4</v>
      </c>
      <c r="H33" s="25">
        <v>4</v>
      </c>
      <c r="I33" s="25">
        <v>4</v>
      </c>
      <c r="J33" s="25">
        <v>4</v>
      </c>
      <c r="K33" s="25">
        <v>5</v>
      </c>
      <c r="L33" s="25">
        <v>5</v>
      </c>
      <c r="M33" s="25">
        <v>4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3"/>
      <c r="Y33" s="3"/>
      <c r="Z33" s="3">
        <v>2</v>
      </c>
      <c r="AA33" s="3">
        <v>28</v>
      </c>
      <c r="AB33" s="3">
        <f t="shared" si="0"/>
        <v>30</v>
      </c>
    </row>
    <row r="34" spans="1:28" ht="15.75" customHeight="1">
      <c r="A34" s="17">
        <v>23</v>
      </c>
      <c r="B34" s="15" t="s">
        <v>35</v>
      </c>
      <c r="C34" s="24">
        <v>4</v>
      </c>
      <c r="D34" s="25">
        <v>4</v>
      </c>
      <c r="E34" s="25">
        <v>4</v>
      </c>
      <c r="F34" s="25">
        <v>4</v>
      </c>
      <c r="G34" s="25">
        <v>4</v>
      </c>
      <c r="H34" s="25">
        <v>4</v>
      </c>
      <c r="I34" s="25">
        <v>4</v>
      </c>
      <c r="J34" s="25">
        <v>4</v>
      </c>
      <c r="K34" s="25">
        <v>4</v>
      </c>
      <c r="L34" s="25">
        <v>4</v>
      </c>
      <c r="M34" s="25">
        <v>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3"/>
      <c r="Y34" s="3"/>
      <c r="Z34" s="3"/>
      <c r="AA34" s="3">
        <v>26</v>
      </c>
      <c r="AB34" s="3">
        <f t="shared" si="0"/>
        <v>26</v>
      </c>
    </row>
    <row r="35" spans="1:28" ht="15.75" customHeight="1">
      <c r="A35" s="17">
        <v>24</v>
      </c>
      <c r="B35" s="15" t="s">
        <v>36</v>
      </c>
      <c r="C35" s="24">
        <v>4</v>
      </c>
      <c r="D35" s="25">
        <v>4</v>
      </c>
      <c r="E35" s="25" t="s">
        <v>53</v>
      </c>
      <c r="F35" s="25">
        <v>5</v>
      </c>
      <c r="G35" s="25">
        <v>4</v>
      </c>
      <c r="H35" s="25">
        <v>4</v>
      </c>
      <c r="I35" s="25">
        <v>4</v>
      </c>
      <c r="J35" s="25">
        <v>4</v>
      </c>
      <c r="K35" s="25">
        <v>4</v>
      </c>
      <c r="L35" s="25">
        <v>5</v>
      </c>
      <c r="M35" s="25">
        <v>4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3"/>
      <c r="Y35" s="3"/>
      <c r="Z35" s="3"/>
      <c r="AA35" s="3">
        <v>24</v>
      </c>
      <c r="AB35" s="3">
        <f>SUM(Z35:AA35)</f>
        <v>24</v>
      </c>
    </row>
    <row r="36" spans="1:28" ht="15.75" customHeight="1">
      <c r="A36" s="17">
        <v>25</v>
      </c>
      <c r="B36" s="15" t="s">
        <v>37</v>
      </c>
      <c r="C36" s="24">
        <v>4</v>
      </c>
      <c r="D36" s="25">
        <v>4</v>
      </c>
      <c r="E36" s="25">
        <v>4</v>
      </c>
      <c r="F36" s="25">
        <v>4</v>
      </c>
      <c r="G36" s="25">
        <v>4</v>
      </c>
      <c r="H36" s="25">
        <v>4</v>
      </c>
      <c r="I36" s="25">
        <v>4</v>
      </c>
      <c r="J36" s="25">
        <v>4</v>
      </c>
      <c r="K36" s="25">
        <v>4</v>
      </c>
      <c r="L36" s="25">
        <v>5</v>
      </c>
      <c r="M36" s="25">
        <v>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3"/>
      <c r="Y36" s="3"/>
      <c r="Z36" s="3"/>
      <c r="AA36" s="3">
        <v>8</v>
      </c>
      <c r="AB36" s="3">
        <f t="shared" si="0"/>
        <v>8</v>
      </c>
    </row>
    <row r="37" spans="1:28" ht="15.75" customHeight="1">
      <c r="A37" s="13">
        <v>26</v>
      </c>
      <c r="B37" s="9" t="s">
        <v>38</v>
      </c>
      <c r="C37" s="26">
        <v>3</v>
      </c>
      <c r="D37" s="27">
        <v>3</v>
      </c>
      <c r="E37" s="27">
        <v>4</v>
      </c>
      <c r="F37" s="27">
        <v>4</v>
      </c>
      <c r="G37" s="27">
        <v>3</v>
      </c>
      <c r="H37" s="27">
        <v>4</v>
      </c>
      <c r="I37" s="27">
        <v>4</v>
      </c>
      <c r="J37" s="27">
        <v>3</v>
      </c>
      <c r="K37" s="27">
        <v>3</v>
      </c>
      <c r="L37" s="27">
        <v>3</v>
      </c>
      <c r="M37" s="29">
        <v>3</v>
      </c>
      <c r="N37" s="18"/>
      <c r="O37" s="18"/>
      <c r="P37" s="18"/>
      <c r="Q37" s="3"/>
      <c r="R37" s="3"/>
      <c r="S37" s="3"/>
      <c r="T37" s="3"/>
      <c r="U37" s="3"/>
      <c r="V37" s="3"/>
      <c r="W37" s="3"/>
      <c r="X37" s="3"/>
      <c r="Y37" s="3"/>
      <c r="Z37" s="3">
        <v>6</v>
      </c>
      <c r="AA37" s="3">
        <v>26</v>
      </c>
      <c r="AB37" s="3">
        <f t="shared" si="0"/>
        <v>32</v>
      </c>
    </row>
    <row r="38" spans="1:28" ht="15.75" customHeight="1">
      <c r="A38" s="13">
        <v>27</v>
      </c>
      <c r="B38" s="9" t="s">
        <v>39</v>
      </c>
      <c r="C38" s="26">
        <v>4</v>
      </c>
      <c r="D38" s="27">
        <v>3</v>
      </c>
      <c r="E38" s="27">
        <v>4</v>
      </c>
      <c r="F38" s="27">
        <v>4</v>
      </c>
      <c r="G38" s="27">
        <v>4</v>
      </c>
      <c r="H38" s="27">
        <v>3</v>
      </c>
      <c r="I38" s="27">
        <v>4</v>
      </c>
      <c r="J38" s="27" t="s">
        <v>56</v>
      </c>
      <c r="K38" s="27"/>
      <c r="L38" s="27">
        <v>3</v>
      </c>
      <c r="M38" s="29">
        <v>3</v>
      </c>
      <c r="N38" s="18"/>
      <c r="O38" s="18"/>
      <c r="P38" s="18"/>
      <c r="Q38" s="3"/>
      <c r="R38" s="3"/>
      <c r="S38" s="3"/>
      <c r="T38" s="3"/>
      <c r="U38" s="3"/>
      <c r="V38" s="3"/>
      <c r="W38" s="3"/>
      <c r="X38" s="3"/>
      <c r="Y38" s="3"/>
      <c r="Z38" s="3">
        <v>14</v>
      </c>
      <c r="AA38" s="3">
        <v>32</v>
      </c>
      <c r="AB38" s="3">
        <f t="shared" si="0"/>
        <v>46</v>
      </c>
    </row>
    <row r="39" spans="1:28" ht="15.75" customHeight="1">
      <c r="A39" s="13">
        <v>28</v>
      </c>
      <c r="B39" s="9" t="s">
        <v>40</v>
      </c>
      <c r="C39" s="26">
        <v>3</v>
      </c>
      <c r="D39" s="27">
        <v>3</v>
      </c>
      <c r="E39" s="27">
        <v>4</v>
      </c>
      <c r="F39" s="27">
        <v>3</v>
      </c>
      <c r="G39" s="27">
        <v>4</v>
      </c>
      <c r="H39" s="27">
        <v>3</v>
      </c>
      <c r="I39" s="27">
        <v>3</v>
      </c>
      <c r="J39" s="27">
        <v>3</v>
      </c>
      <c r="K39" s="27">
        <v>3</v>
      </c>
      <c r="L39" s="27">
        <v>4</v>
      </c>
      <c r="M39" s="29">
        <v>4</v>
      </c>
      <c r="N39" s="18"/>
      <c r="O39" s="18"/>
      <c r="P39" s="18"/>
      <c r="Q39" s="3"/>
      <c r="R39" s="3"/>
      <c r="S39" s="3"/>
      <c r="T39" s="3"/>
      <c r="U39" s="3"/>
      <c r="V39" s="3"/>
      <c r="W39" s="3"/>
      <c r="X39" s="3"/>
      <c r="Y39" s="3"/>
      <c r="Z39" s="3">
        <v>24</v>
      </c>
      <c r="AA39" s="3">
        <v>36</v>
      </c>
      <c r="AB39" s="3">
        <f t="shared" si="0"/>
        <v>60</v>
      </c>
    </row>
    <row r="40" spans="1:28" ht="15.75" customHeight="1">
      <c r="A40" s="13">
        <v>29</v>
      </c>
      <c r="B40" s="9" t="s">
        <v>41</v>
      </c>
      <c r="C40" s="26">
        <v>3</v>
      </c>
      <c r="D40" s="27">
        <v>3</v>
      </c>
      <c r="E40" s="27">
        <v>4</v>
      </c>
      <c r="F40" s="27">
        <v>4</v>
      </c>
      <c r="G40" s="27">
        <v>3</v>
      </c>
      <c r="H40" s="27">
        <v>4</v>
      </c>
      <c r="I40" s="27">
        <v>4</v>
      </c>
      <c r="J40" s="27">
        <v>3</v>
      </c>
      <c r="K40" s="27">
        <v>4</v>
      </c>
      <c r="L40" s="27">
        <v>4</v>
      </c>
      <c r="M40" s="29">
        <v>3</v>
      </c>
      <c r="N40" s="18"/>
      <c r="O40" s="18"/>
      <c r="P40" s="18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v>12</v>
      </c>
      <c r="AB40" s="3">
        <f t="shared" si="0"/>
        <v>12</v>
      </c>
    </row>
    <row r="41" spans="1:28" ht="15.75" customHeight="1">
      <c r="A41" s="23">
        <v>30</v>
      </c>
      <c r="B41" s="15" t="s">
        <v>42</v>
      </c>
      <c r="C41" s="24">
        <v>4</v>
      </c>
      <c r="D41" s="25">
        <v>4</v>
      </c>
      <c r="E41" s="25">
        <v>4</v>
      </c>
      <c r="F41" s="25">
        <v>5</v>
      </c>
      <c r="G41" s="25">
        <v>4</v>
      </c>
      <c r="H41" s="25">
        <v>4</v>
      </c>
      <c r="I41" s="25">
        <v>4</v>
      </c>
      <c r="J41" s="25">
        <v>4</v>
      </c>
      <c r="K41" s="25">
        <v>5</v>
      </c>
      <c r="L41" s="25">
        <v>5</v>
      </c>
      <c r="M41" s="25">
        <v>5</v>
      </c>
      <c r="N41" s="18"/>
      <c r="O41" s="18"/>
      <c r="P41" s="1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 customHeight="1">
      <c r="A42" s="3">
        <v>31</v>
      </c>
      <c r="B42" s="28" t="s">
        <v>63</v>
      </c>
      <c r="C42" s="27">
        <v>4</v>
      </c>
      <c r="D42" s="27">
        <v>3</v>
      </c>
      <c r="E42" s="27">
        <v>4</v>
      </c>
      <c r="F42" s="27">
        <v>3</v>
      </c>
      <c r="G42" s="27">
        <v>3</v>
      </c>
      <c r="H42" s="27">
        <v>3</v>
      </c>
      <c r="I42" s="27">
        <v>4</v>
      </c>
      <c r="J42" s="27">
        <v>4</v>
      </c>
      <c r="K42" s="27">
        <v>3</v>
      </c>
      <c r="L42" s="27">
        <v>3</v>
      </c>
      <c r="M42" s="29">
        <v>3</v>
      </c>
      <c r="N42" s="18"/>
      <c r="O42" s="18"/>
      <c r="P42" s="18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v>4</v>
      </c>
      <c r="AB42" s="3">
        <v>4</v>
      </c>
    </row>
    <row r="43" spans="1:28" ht="25.5" customHeight="1">
      <c r="A43" s="5" t="s">
        <v>66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3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6">
        <f>SUM(Z12:Z42)</f>
        <v>114</v>
      </c>
      <c r="AA43" s="16">
        <f>SUM(AA12:AA42)</f>
        <v>590</v>
      </c>
      <c r="AB43" s="16">
        <f>SUM(AB12:AB42)</f>
        <v>704</v>
      </c>
    </row>
    <row r="44" spans="1:28" ht="14.25">
      <c r="A44" s="5" t="s">
        <v>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1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4.25">
      <c r="A45" s="32" t="s">
        <v>10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4:28" ht="14.25">
      <c r="N46" s="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8" spans="2:27" s="3" customFormat="1" ht="12.75">
      <c r="B48" s="19">
        <v>5</v>
      </c>
      <c r="C48" s="3">
        <f>COUNTIF(C12:C42,5)</f>
        <v>6</v>
      </c>
      <c r="D48" s="3">
        <f aca="true" t="shared" si="1" ref="D48:M48">COUNTIF(D12:D42,5)</f>
        <v>2</v>
      </c>
      <c r="E48" s="3">
        <f t="shared" si="1"/>
        <v>0</v>
      </c>
      <c r="F48" s="3">
        <f t="shared" si="1"/>
        <v>6</v>
      </c>
      <c r="G48" s="3">
        <f t="shared" si="1"/>
        <v>2</v>
      </c>
      <c r="H48" s="3">
        <f t="shared" si="1"/>
        <v>1</v>
      </c>
      <c r="I48" s="3">
        <f t="shared" si="1"/>
        <v>0</v>
      </c>
      <c r="J48" s="3">
        <f t="shared" si="1"/>
        <v>0</v>
      </c>
      <c r="K48" s="3">
        <f t="shared" si="1"/>
        <v>9</v>
      </c>
      <c r="L48" s="3">
        <f t="shared" si="1"/>
        <v>8</v>
      </c>
      <c r="M48" s="3">
        <f t="shared" si="1"/>
        <v>3</v>
      </c>
      <c r="N48" s="3">
        <f>COUNTIF(N12:N42,5)</f>
        <v>0</v>
      </c>
      <c r="O48" s="3">
        <f>COUNTIF(O12:O42,5)</f>
        <v>0</v>
      </c>
      <c r="Z48" s="19">
        <f>SUM(C48:Y48)</f>
        <v>37</v>
      </c>
      <c r="AA48" s="19">
        <v>11</v>
      </c>
    </row>
    <row r="49" spans="2:26" s="3" customFormat="1" ht="12.75">
      <c r="B49" s="19">
        <v>4</v>
      </c>
      <c r="C49" s="3">
        <f>COUNTIF(C12:C42,4)</f>
        <v>21</v>
      </c>
      <c r="D49" s="3">
        <f aca="true" t="shared" si="2" ref="D49:M49">COUNTIF(D12:D42,4)</f>
        <v>22</v>
      </c>
      <c r="E49" s="3">
        <f t="shared" si="2"/>
        <v>28</v>
      </c>
      <c r="F49" s="3">
        <f t="shared" si="2"/>
        <v>22</v>
      </c>
      <c r="G49" s="3">
        <f t="shared" si="2"/>
        <v>25</v>
      </c>
      <c r="H49" s="3">
        <f t="shared" si="2"/>
        <v>25</v>
      </c>
      <c r="I49" s="3">
        <f t="shared" si="2"/>
        <v>30</v>
      </c>
      <c r="J49" s="3">
        <f t="shared" si="2"/>
        <v>23</v>
      </c>
      <c r="K49" s="3">
        <f t="shared" si="2"/>
        <v>16</v>
      </c>
      <c r="L49" s="3">
        <f t="shared" si="2"/>
        <v>19</v>
      </c>
      <c r="M49" s="3">
        <f t="shared" si="2"/>
        <v>22</v>
      </c>
      <c r="N49" s="3">
        <f>COUNTIF(N12:N42,4)</f>
        <v>0</v>
      </c>
      <c r="O49" s="3">
        <f>COUNTIF(O12:O42,4)</f>
        <v>0</v>
      </c>
      <c r="Z49" s="19">
        <f>SUM(C49:Y49)</f>
        <v>253</v>
      </c>
    </row>
    <row r="50" spans="2:26" s="3" customFormat="1" ht="12.75">
      <c r="B50" s="19">
        <v>3</v>
      </c>
      <c r="C50" s="3">
        <f>COUNTIF(C12:C42,3)</f>
        <v>4</v>
      </c>
      <c r="D50" s="3">
        <f aca="true" t="shared" si="3" ref="D50:M50">COUNTIF(D12:D42,3)</f>
        <v>7</v>
      </c>
      <c r="E50" s="3">
        <f t="shared" si="3"/>
        <v>0</v>
      </c>
      <c r="F50" s="3">
        <f t="shared" si="3"/>
        <v>3</v>
      </c>
      <c r="G50" s="3">
        <f t="shared" si="3"/>
        <v>4</v>
      </c>
      <c r="H50" s="3">
        <f t="shared" si="3"/>
        <v>5</v>
      </c>
      <c r="I50" s="3">
        <f t="shared" si="3"/>
        <v>1</v>
      </c>
      <c r="J50" s="3">
        <f t="shared" si="3"/>
        <v>5</v>
      </c>
      <c r="K50" s="3">
        <f t="shared" si="3"/>
        <v>4</v>
      </c>
      <c r="L50" s="3">
        <f t="shared" si="3"/>
        <v>4</v>
      </c>
      <c r="M50" s="3">
        <f t="shared" si="3"/>
        <v>5</v>
      </c>
      <c r="N50" s="3">
        <f>COUNTIF(N12:N42,3)</f>
        <v>0</v>
      </c>
      <c r="O50" s="3">
        <f>COUNTIF(O12:O42,3)</f>
        <v>0</v>
      </c>
      <c r="Z50" s="19">
        <f>SUM(C50:Y50)</f>
        <v>42</v>
      </c>
    </row>
    <row r="51" spans="2:28" s="3" customFormat="1" ht="12.75">
      <c r="B51" s="19">
        <v>2</v>
      </c>
      <c r="C51" s="3">
        <f>COUNTIF(C12:C42,2)</f>
        <v>0</v>
      </c>
      <c r="D51" s="3">
        <f aca="true" t="shared" si="4" ref="D51:M51">COUNTIF(D12:D42,2)</f>
        <v>0</v>
      </c>
      <c r="E51" s="3">
        <f t="shared" si="4"/>
        <v>0</v>
      </c>
      <c r="F51" s="3">
        <f t="shared" si="4"/>
        <v>0</v>
      </c>
      <c r="G51" s="3">
        <f t="shared" si="4"/>
        <v>0</v>
      </c>
      <c r="H51" s="3">
        <f t="shared" si="4"/>
        <v>0</v>
      </c>
      <c r="I51" s="3">
        <f t="shared" si="4"/>
        <v>0</v>
      </c>
      <c r="J51" s="3">
        <f t="shared" si="4"/>
        <v>0</v>
      </c>
      <c r="K51" s="3">
        <f t="shared" si="4"/>
        <v>0</v>
      </c>
      <c r="L51" s="3">
        <f t="shared" si="4"/>
        <v>0</v>
      </c>
      <c r="M51" s="3">
        <f t="shared" si="4"/>
        <v>0</v>
      </c>
      <c r="N51" s="3">
        <f>COUNTIF(N12:N42,2)</f>
        <v>0</v>
      </c>
      <c r="O51" s="3">
        <f>COUNTIF(O12:O42,2)</f>
        <v>0</v>
      </c>
      <c r="Z51" s="19">
        <f>SUM(C51:Y51)</f>
        <v>0</v>
      </c>
      <c r="AA51" s="19" t="s">
        <v>55</v>
      </c>
      <c r="AB51" s="20">
        <f>(Z52-AA52)/AB52</f>
        <v>0.6696969696969697</v>
      </c>
    </row>
    <row r="52" spans="3:28" s="3" customFormat="1" ht="12.75">
      <c r="C52" s="3">
        <f>SUM(C48:C51)</f>
        <v>31</v>
      </c>
      <c r="D52" s="3">
        <f aca="true" t="shared" si="5" ref="D52:M52">SUM(D48:D51)</f>
        <v>31</v>
      </c>
      <c r="E52" s="3">
        <f t="shared" si="5"/>
        <v>28</v>
      </c>
      <c r="F52" s="3">
        <f t="shared" si="5"/>
        <v>31</v>
      </c>
      <c r="G52" s="3">
        <f t="shared" si="5"/>
        <v>31</v>
      </c>
      <c r="H52" s="3">
        <f t="shared" si="5"/>
        <v>31</v>
      </c>
      <c r="I52" s="3">
        <f t="shared" si="5"/>
        <v>31</v>
      </c>
      <c r="J52" s="3">
        <f t="shared" si="5"/>
        <v>28</v>
      </c>
      <c r="K52" s="3">
        <f t="shared" si="5"/>
        <v>29</v>
      </c>
      <c r="L52" s="3">
        <f t="shared" si="5"/>
        <v>31</v>
      </c>
      <c r="M52" s="3">
        <f t="shared" si="5"/>
        <v>30</v>
      </c>
      <c r="Z52" s="19">
        <f>5*Z48+4*Z49+3*Z50+2*Z51</f>
        <v>1323</v>
      </c>
      <c r="AA52" s="19">
        <f>2*AA48*A41</f>
        <v>660</v>
      </c>
      <c r="AB52" s="19">
        <f>3*AA48*A41</f>
        <v>990</v>
      </c>
    </row>
  </sheetData>
  <sheetProtection/>
  <mergeCells count="13">
    <mergeCell ref="B5:L5"/>
    <mergeCell ref="B8:B11"/>
    <mergeCell ref="A8:A11"/>
    <mergeCell ref="C10:X10"/>
    <mergeCell ref="B4:N4"/>
    <mergeCell ref="A6:O6"/>
    <mergeCell ref="A45:M45"/>
    <mergeCell ref="C8:Y9"/>
    <mergeCell ref="Z8:AB8"/>
    <mergeCell ref="Z9:AB9"/>
    <mergeCell ref="Z10:Z11"/>
    <mergeCell ref="AA10:AA11"/>
    <mergeCell ref="AB10:AB11"/>
  </mergeCells>
  <printOptions/>
  <pageMargins left="0.99" right="0.85" top="0.2" bottom="0.1968503937007874" header="0.2" footer="0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2012-12-13T07:56:24Z</cp:lastPrinted>
  <dcterms:created xsi:type="dcterms:W3CDTF">1996-10-08T23:32:33Z</dcterms:created>
  <dcterms:modified xsi:type="dcterms:W3CDTF">2012-12-13T09:50:45Z</dcterms:modified>
  <cp:category/>
  <cp:version/>
  <cp:contentType/>
  <cp:contentStatus/>
</cp:coreProperties>
</file>