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40" windowHeight="9615" activeTab="0"/>
  </bookViews>
  <sheets>
    <sheet name="ТМ-11" sheetId="1" r:id="rId1"/>
  </sheets>
  <definedNames>
    <definedName name="_xlnm.Print_Area" localSheetId="0">'ТМ-11'!$A$1:$T$42</definedName>
  </definedNames>
  <calcPr fullCalcOnLoad="1"/>
</workbook>
</file>

<file path=xl/sharedStrings.xml><?xml version="1.0" encoding="utf-8"?>
<sst xmlns="http://schemas.openxmlformats.org/spreadsheetml/2006/main" count="58" uniqueCount="50">
  <si>
    <t>№</t>
  </si>
  <si>
    <t>Предметы</t>
  </si>
  <si>
    <t>Пропуски уроков</t>
  </si>
  <si>
    <t>всего</t>
  </si>
  <si>
    <t>в т.ч.</t>
  </si>
  <si>
    <t>«5»</t>
  </si>
  <si>
    <t>«4»</t>
  </si>
  <si>
    <t>«3»</t>
  </si>
  <si>
    <t>«2»</t>
  </si>
  <si>
    <t>Итого</t>
  </si>
  <si>
    <t>Бахытканов М Б</t>
  </si>
  <si>
    <t>Белкин И Н</t>
  </si>
  <si>
    <t>Булатов И С</t>
  </si>
  <si>
    <t>Владимиров В А</t>
  </si>
  <si>
    <t>Григоренко А А</t>
  </si>
  <si>
    <t>Драченин А С</t>
  </si>
  <si>
    <t>Дубовицкий Д В</t>
  </si>
  <si>
    <t>Ибрагимов ГШ</t>
  </si>
  <si>
    <t>Кабаев Т К</t>
  </si>
  <si>
    <t>Козлов А Н</t>
  </si>
  <si>
    <t>Колмакова Д В</t>
  </si>
  <si>
    <t>Краснобаев А А</t>
  </si>
  <si>
    <t>Нагайцев К И</t>
  </si>
  <si>
    <t>Никитин Д Б</t>
  </si>
  <si>
    <t>Поваренко С А</t>
  </si>
  <si>
    <t>Противень С А</t>
  </si>
  <si>
    <t>Сафрайдер Д С</t>
  </si>
  <si>
    <t>Середа А А</t>
  </si>
  <si>
    <t>Степанов Р Е</t>
  </si>
  <si>
    <t>Федотов А А</t>
  </si>
  <si>
    <t>Цырыпкин О Н</t>
  </si>
  <si>
    <t>н/а</t>
  </si>
  <si>
    <t>Примечание</t>
  </si>
  <si>
    <t>Фамилия, имя, отчество</t>
  </si>
  <si>
    <t>уваж</t>
  </si>
  <si>
    <t>без уваж</t>
  </si>
  <si>
    <t xml:space="preserve">УСП </t>
  </si>
  <si>
    <t>% посещ</t>
  </si>
  <si>
    <t>% прогула</t>
  </si>
  <si>
    <t>хорошисты</t>
  </si>
  <si>
    <t>резерв</t>
  </si>
  <si>
    <t xml:space="preserve"> ТМ-11</t>
  </si>
  <si>
    <t>Передерьев С.С.</t>
  </si>
  <si>
    <t>Слонов В.Е.</t>
  </si>
  <si>
    <t>черчение</t>
  </si>
  <si>
    <t>кач зн</t>
  </si>
  <si>
    <t>Доронин М.</t>
  </si>
  <si>
    <t>Булгаков А.</t>
  </si>
  <si>
    <t>каз яз</t>
  </si>
  <si>
    <t>металлореж обор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</si>
</sst>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3" xfId="0" applyBorder="1" applyAlignment="1">
      <alignment horizontal="right"/>
    </xf>
    <xf numFmtId="0" fontId="0" fillId="0" borderId="13" xfId="0" applyNumberFormat="1" applyBorder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35" borderId="13" xfId="0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0" fillId="36" borderId="13" xfId="0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5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vertical="top" wrapText="1"/>
    </xf>
    <xf numFmtId="0" fontId="0" fillId="37" borderId="13" xfId="0" applyFill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9" borderId="13" xfId="0" applyFont="1" applyFill="1" applyBorder="1" applyAlignment="1">
      <alignment vertical="top" wrapText="1"/>
    </xf>
    <xf numFmtId="0" fontId="2" fillId="8" borderId="13" xfId="0" applyFont="1" applyFill="1" applyBorder="1" applyAlignment="1">
      <alignment vertical="top" wrapText="1"/>
    </xf>
    <xf numFmtId="0" fontId="2" fillId="37" borderId="13" xfId="0" applyFont="1" applyFill="1" applyBorder="1" applyAlignment="1">
      <alignment/>
    </xf>
    <xf numFmtId="0" fontId="2" fillId="35" borderId="13" xfId="0" applyFont="1" applyFill="1" applyBorder="1" applyAlignment="1">
      <alignment vertical="top" wrapText="1"/>
    </xf>
    <xf numFmtId="9" fontId="6" fillId="35" borderId="12" xfId="0" applyNumberFormat="1" applyFont="1" applyFill="1" applyBorder="1" applyAlignment="1">
      <alignment horizontal="center" vertical="top" wrapText="1"/>
    </xf>
    <xf numFmtId="9" fontId="6" fillId="33" borderId="12" xfId="0" applyNumberFormat="1" applyFont="1" applyFill="1" applyBorder="1" applyAlignment="1">
      <alignment horizontal="center" vertical="top" wrapText="1"/>
    </xf>
    <xf numFmtId="9" fontId="7" fillId="36" borderId="13" xfId="0" applyNumberFormat="1" applyFont="1" applyFill="1" applyBorder="1" applyAlignment="1">
      <alignment/>
    </xf>
    <xf numFmtId="0" fontId="2" fillId="0" borderId="17" xfId="0" applyFont="1" applyBorder="1" applyAlignment="1">
      <alignment vertical="top" wrapText="1"/>
    </xf>
    <xf numFmtId="0" fontId="46" fillId="9" borderId="13" xfId="0" applyFont="1" applyFill="1" applyBorder="1" applyAlignment="1">
      <alignment vertical="top" wrapText="1"/>
    </xf>
    <xf numFmtId="0" fontId="1" fillId="0" borderId="18" xfId="0" applyFont="1" applyBorder="1" applyAlignment="1">
      <alignment/>
    </xf>
    <xf numFmtId="0" fontId="2" fillId="37" borderId="13" xfId="0" applyFont="1" applyFill="1" applyBorder="1" applyAlignment="1">
      <alignment wrapText="1"/>
    </xf>
    <xf numFmtId="0" fontId="2" fillId="9" borderId="13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2" fillId="37" borderId="19" xfId="0" applyFont="1" applyFill="1" applyBorder="1" applyAlignment="1">
      <alignment vertical="top" wrapText="1"/>
    </xf>
    <xf numFmtId="0" fontId="2" fillId="37" borderId="17" xfId="0" applyFont="1" applyFill="1" applyBorder="1" applyAlignment="1">
      <alignment vertical="top" wrapText="1"/>
    </xf>
    <xf numFmtId="0" fontId="2" fillId="9" borderId="17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38" borderId="17" xfId="0" applyFill="1" applyBorder="1" applyAlignment="1">
      <alignment/>
    </xf>
    <xf numFmtId="0" fontId="0" fillId="15" borderId="17" xfId="0" applyFill="1" applyBorder="1" applyAlignment="1">
      <alignment/>
    </xf>
    <xf numFmtId="0" fontId="0" fillId="39" borderId="17" xfId="0" applyFill="1" applyBorder="1" applyAlignment="1">
      <alignment/>
    </xf>
    <xf numFmtId="0" fontId="2" fillId="15" borderId="13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top" textRotation="90" wrapText="1"/>
    </xf>
    <xf numFmtId="0" fontId="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115" zoomScaleNormal="85" zoomScaleSheetLayoutView="115" workbookViewId="0" topLeftCell="A4">
      <selection activeCell="H38" sqref="H38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8" width="4.7109375" style="0" customWidth="1"/>
    <col min="9" max="9" width="5.57421875" style="0" customWidth="1"/>
    <col min="10" max="10" width="5.421875" style="0" customWidth="1"/>
    <col min="11" max="11" width="5.00390625" style="0" customWidth="1"/>
    <col min="12" max="12" width="6.140625" style="0" customWidth="1"/>
    <col min="13" max="13" width="6.28125" style="0" customWidth="1"/>
    <col min="14" max="14" width="9.421875" style="0" customWidth="1"/>
  </cols>
  <sheetData>
    <row r="1" spans="1:12" ht="22.5" customHeight="1">
      <c r="A1" s="50" t="s">
        <v>0</v>
      </c>
      <c r="B1" s="50" t="s">
        <v>33</v>
      </c>
      <c r="C1" s="50" t="s">
        <v>1</v>
      </c>
      <c r="D1" s="50"/>
      <c r="E1" s="50"/>
      <c r="F1" s="50"/>
      <c r="G1" s="50"/>
      <c r="H1" s="50"/>
      <c r="I1" s="50" t="s">
        <v>2</v>
      </c>
      <c r="J1" s="50"/>
      <c r="K1" s="50"/>
      <c r="L1" s="49" t="s">
        <v>32</v>
      </c>
    </row>
    <row r="2" spans="1:12" ht="16.5" customHeight="1">
      <c r="A2" s="50"/>
      <c r="B2" s="50"/>
      <c r="C2" s="52" t="s">
        <v>48</v>
      </c>
      <c r="D2" s="49" t="s">
        <v>49</v>
      </c>
      <c r="E2" s="52" t="s">
        <v>44</v>
      </c>
      <c r="F2" s="52"/>
      <c r="G2" s="52"/>
      <c r="H2" s="52"/>
      <c r="I2" s="51" t="s">
        <v>3</v>
      </c>
      <c r="J2" s="51" t="s">
        <v>4</v>
      </c>
      <c r="K2" s="51"/>
      <c r="L2" s="49"/>
    </row>
    <row r="3" spans="1:12" ht="35.25" customHeight="1">
      <c r="A3" s="50"/>
      <c r="B3" s="50"/>
      <c r="C3" s="52"/>
      <c r="D3" s="49"/>
      <c r="E3" s="52"/>
      <c r="F3" s="52"/>
      <c r="G3" s="52"/>
      <c r="H3" s="52"/>
      <c r="I3" s="51"/>
      <c r="J3" s="51" t="s">
        <v>34</v>
      </c>
      <c r="K3" s="51" t="s">
        <v>35</v>
      </c>
      <c r="L3" s="49"/>
    </row>
    <row r="4" spans="1:12" ht="16.5" customHeight="1">
      <c r="A4" s="50"/>
      <c r="B4" s="50"/>
      <c r="C4" s="52"/>
      <c r="D4" s="49"/>
      <c r="E4" s="52"/>
      <c r="F4" s="52"/>
      <c r="G4" s="52"/>
      <c r="H4" s="52"/>
      <c r="I4" s="51"/>
      <c r="J4" s="51"/>
      <c r="K4" s="51"/>
      <c r="L4" s="49"/>
    </row>
    <row r="5" spans="1:12" ht="15.75" customHeight="1">
      <c r="A5" s="22">
        <v>1</v>
      </c>
      <c r="B5" s="35" t="s">
        <v>10</v>
      </c>
      <c r="C5" s="22">
        <v>5</v>
      </c>
      <c r="D5" s="22">
        <v>3</v>
      </c>
      <c r="E5" s="22"/>
      <c r="F5" s="22"/>
      <c r="G5" s="38"/>
      <c r="H5" s="22"/>
      <c r="I5" s="39">
        <f>SUM(J5:K5)</f>
        <v>32</v>
      </c>
      <c r="J5" s="22">
        <v>16</v>
      </c>
      <c r="K5" s="22">
        <v>16</v>
      </c>
      <c r="L5" s="28">
        <v>2</v>
      </c>
    </row>
    <row r="6" spans="1:12" ht="15.75" customHeight="1">
      <c r="A6" s="22">
        <v>2</v>
      </c>
      <c r="B6" s="35" t="s">
        <v>11</v>
      </c>
      <c r="C6" s="22"/>
      <c r="D6" s="22">
        <v>4</v>
      </c>
      <c r="E6" s="22"/>
      <c r="F6" s="22"/>
      <c r="G6" s="38"/>
      <c r="H6" s="22"/>
      <c r="I6" s="39">
        <f aca="true" t="shared" si="0" ref="I6:I29">SUM(J6:K6)</f>
        <v>0</v>
      </c>
      <c r="J6" s="22"/>
      <c r="K6" s="22"/>
      <c r="L6" s="45">
        <v>3600</v>
      </c>
    </row>
    <row r="7" spans="1:12" ht="15.75" customHeight="1">
      <c r="A7" s="26">
        <v>3</v>
      </c>
      <c r="B7" s="37" t="s">
        <v>12</v>
      </c>
      <c r="C7" s="26">
        <v>4</v>
      </c>
      <c r="D7" s="26">
        <v>4</v>
      </c>
      <c r="E7" s="26"/>
      <c r="F7" s="22"/>
      <c r="G7" s="38"/>
      <c r="H7" s="22"/>
      <c r="I7" s="39">
        <f t="shared" si="0"/>
        <v>22</v>
      </c>
      <c r="J7" s="22"/>
      <c r="K7" s="22">
        <v>22</v>
      </c>
      <c r="L7" s="19"/>
    </row>
    <row r="8" spans="1:12" ht="15.75" customHeight="1">
      <c r="A8" s="26">
        <v>4</v>
      </c>
      <c r="B8" s="37" t="s">
        <v>13</v>
      </c>
      <c r="C8" s="26">
        <v>4</v>
      </c>
      <c r="D8" s="26">
        <v>5</v>
      </c>
      <c r="E8" s="26"/>
      <c r="F8" s="22"/>
      <c r="G8" s="38"/>
      <c r="H8" s="22"/>
      <c r="I8" s="39">
        <f t="shared" si="0"/>
        <v>0</v>
      </c>
      <c r="J8" s="22"/>
      <c r="K8" s="22"/>
      <c r="L8" s="19"/>
    </row>
    <row r="9" spans="1:12" ht="15.75" customHeight="1">
      <c r="A9" s="25">
        <v>5</v>
      </c>
      <c r="B9" s="36" t="s">
        <v>14</v>
      </c>
      <c r="C9" s="25">
        <v>3</v>
      </c>
      <c r="D9" s="25" t="s">
        <v>31</v>
      </c>
      <c r="E9" s="25"/>
      <c r="F9" s="22"/>
      <c r="G9" s="38"/>
      <c r="H9" s="22"/>
      <c r="I9" s="39">
        <f t="shared" si="0"/>
        <v>36</v>
      </c>
      <c r="J9" s="22"/>
      <c r="K9" s="22">
        <v>36</v>
      </c>
      <c r="L9" s="19"/>
    </row>
    <row r="10" spans="1:12" ht="15.75" customHeight="1">
      <c r="A10" s="22">
        <v>6</v>
      </c>
      <c r="B10" s="35" t="s">
        <v>15</v>
      </c>
      <c r="C10" s="22">
        <v>3</v>
      </c>
      <c r="D10" s="22">
        <v>3</v>
      </c>
      <c r="E10" s="22"/>
      <c r="F10" s="22"/>
      <c r="G10" s="38"/>
      <c r="H10" s="22"/>
      <c r="I10" s="39">
        <f t="shared" si="0"/>
        <v>14</v>
      </c>
      <c r="J10" s="22"/>
      <c r="K10" s="22">
        <v>14</v>
      </c>
      <c r="L10" s="19"/>
    </row>
    <row r="11" spans="1:12" ht="15.75" customHeight="1">
      <c r="A11" s="26">
        <v>7</v>
      </c>
      <c r="B11" s="37" t="s">
        <v>16</v>
      </c>
      <c r="C11" s="26">
        <v>4</v>
      </c>
      <c r="D11" s="26">
        <v>5</v>
      </c>
      <c r="E11" s="26"/>
      <c r="F11" s="22"/>
      <c r="G11" s="38"/>
      <c r="H11" s="22"/>
      <c r="I11" s="39">
        <f t="shared" si="0"/>
        <v>0</v>
      </c>
      <c r="J11" s="22"/>
      <c r="K11" s="22"/>
      <c r="L11" s="19"/>
    </row>
    <row r="12" spans="1:14" ht="15.75" customHeight="1">
      <c r="A12" s="26">
        <v>8</v>
      </c>
      <c r="B12" s="37" t="s">
        <v>17</v>
      </c>
      <c r="C12" s="26">
        <v>4</v>
      </c>
      <c r="D12" s="26">
        <v>5</v>
      </c>
      <c r="E12" s="26"/>
      <c r="F12" s="22"/>
      <c r="G12" s="38"/>
      <c r="H12" s="22"/>
      <c r="I12" s="39">
        <f t="shared" si="0"/>
        <v>10</v>
      </c>
      <c r="J12" s="22">
        <v>10</v>
      </c>
      <c r="K12" s="22"/>
      <c r="L12" s="19"/>
      <c r="M12" s="42">
        <v>11</v>
      </c>
      <c r="N12" s="5" t="s">
        <v>39</v>
      </c>
    </row>
    <row r="13" spans="1:14" ht="15.75" customHeight="1">
      <c r="A13" s="25">
        <v>9</v>
      </c>
      <c r="B13" s="36" t="s">
        <v>18</v>
      </c>
      <c r="C13" s="25" t="s">
        <v>31</v>
      </c>
      <c r="D13" s="25" t="s">
        <v>31</v>
      </c>
      <c r="E13" s="25"/>
      <c r="F13" s="22"/>
      <c r="G13" s="38"/>
      <c r="H13" s="22"/>
      <c r="I13" s="40">
        <f t="shared" si="0"/>
        <v>80</v>
      </c>
      <c r="J13" s="25">
        <v>80</v>
      </c>
      <c r="K13" s="33"/>
      <c r="L13" s="19"/>
      <c r="M13" s="43">
        <v>6</v>
      </c>
      <c r="N13" s="41" t="s">
        <v>31</v>
      </c>
    </row>
    <row r="14" spans="1:14" ht="15.75" customHeight="1">
      <c r="A14" s="22">
        <v>10</v>
      </c>
      <c r="B14" s="35" t="s">
        <v>19</v>
      </c>
      <c r="C14" s="22">
        <v>4</v>
      </c>
      <c r="D14" s="22">
        <v>4</v>
      </c>
      <c r="E14" s="22"/>
      <c r="F14" s="22"/>
      <c r="G14" s="38"/>
      <c r="H14" s="22"/>
      <c r="I14" s="39">
        <f t="shared" si="0"/>
        <v>0</v>
      </c>
      <c r="J14" s="22"/>
      <c r="K14" s="22"/>
      <c r="L14" s="19"/>
      <c r="M14" s="44"/>
      <c r="N14" s="5" t="s">
        <v>40</v>
      </c>
    </row>
    <row r="15" spans="1:12" ht="15.75" customHeight="1">
      <c r="A15" s="22">
        <v>11</v>
      </c>
      <c r="B15" s="35" t="s">
        <v>20</v>
      </c>
      <c r="C15" s="22"/>
      <c r="D15" s="22">
        <v>4</v>
      </c>
      <c r="E15" s="22">
        <v>3</v>
      </c>
      <c r="F15" s="22"/>
      <c r="G15" s="38"/>
      <c r="H15" s="22"/>
      <c r="I15" s="39">
        <f t="shared" si="0"/>
        <v>0</v>
      </c>
      <c r="J15" s="22"/>
      <c r="K15" s="22"/>
      <c r="L15" s="19"/>
    </row>
    <row r="16" spans="1:12" ht="15.75" customHeight="1">
      <c r="A16" s="26">
        <v>12</v>
      </c>
      <c r="B16" s="37" t="s">
        <v>21</v>
      </c>
      <c r="C16" s="26"/>
      <c r="D16" s="26">
        <v>5</v>
      </c>
      <c r="E16" s="26">
        <v>4</v>
      </c>
      <c r="F16" s="22"/>
      <c r="G16" s="38"/>
      <c r="H16" s="22"/>
      <c r="I16" s="39">
        <f t="shared" si="0"/>
        <v>16</v>
      </c>
      <c r="J16" s="22">
        <v>16</v>
      </c>
      <c r="K16" s="22"/>
      <c r="L16" s="19"/>
    </row>
    <row r="17" spans="1:12" ht="15.75" customHeight="1">
      <c r="A17" s="25">
        <v>13</v>
      </c>
      <c r="B17" s="36" t="s">
        <v>22</v>
      </c>
      <c r="C17" s="25"/>
      <c r="D17" s="25">
        <v>3</v>
      </c>
      <c r="E17" s="25" t="s">
        <v>31</v>
      </c>
      <c r="F17" s="22"/>
      <c r="G17" s="38"/>
      <c r="H17" s="22"/>
      <c r="I17" s="39">
        <f t="shared" si="0"/>
        <v>24</v>
      </c>
      <c r="J17" s="22"/>
      <c r="K17" s="22">
        <v>24</v>
      </c>
      <c r="L17" s="19"/>
    </row>
    <row r="18" spans="1:12" ht="15.75" customHeight="1">
      <c r="A18" s="25">
        <v>14</v>
      </c>
      <c r="B18" s="36" t="s">
        <v>23</v>
      </c>
      <c r="C18" s="25"/>
      <c r="D18" s="25">
        <v>4</v>
      </c>
      <c r="E18" s="25" t="s">
        <v>31</v>
      </c>
      <c r="F18" s="22"/>
      <c r="G18" s="38"/>
      <c r="H18" s="22"/>
      <c r="I18" s="39">
        <f t="shared" si="0"/>
        <v>46</v>
      </c>
      <c r="J18" s="22">
        <v>24</v>
      </c>
      <c r="K18" s="22">
        <v>22</v>
      </c>
      <c r="L18" s="19"/>
    </row>
    <row r="19" spans="1:12" ht="15.75" customHeight="1">
      <c r="A19" s="22">
        <v>15</v>
      </c>
      <c r="B19" s="35" t="s">
        <v>24</v>
      </c>
      <c r="C19" s="22"/>
      <c r="D19" s="22">
        <v>5</v>
      </c>
      <c r="E19" s="22">
        <v>4</v>
      </c>
      <c r="F19" s="22"/>
      <c r="G19" s="38"/>
      <c r="H19" s="22"/>
      <c r="I19" s="39">
        <f aca="true" t="shared" si="1" ref="I19:I25">SUM(J20:K20)</f>
        <v>16</v>
      </c>
      <c r="J19" s="23"/>
      <c r="K19" s="23"/>
      <c r="L19" s="19"/>
    </row>
    <row r="20" spans="1:12" ht="15.75" customHeight="1">
      <c r="A20" s="25">
        <v>16</v>
      </c>
      <c r="B20" s="36" t="s">
        <v>25</v>
      </c>
      <c r="C20" s="25"/>
      <c r="D20" s="25">
        <v>3</v>
      </c>
      <c r="E20" s="25" t="s">
        <v>31</v>
      </c>
      <c r="F20" s="22"/>
      <c r="G20" s="38"/>
      <c r="H20" s="22"/>
      <c r="I20" s="39">
        <f t="shared" si="1"/>
        <v>0</v>
      </c>
      <c r="J20" s="22"/>
      <c r="K20" s="22">
        <v>16</v>
      </c>
      <c r="L20" s="19"/>
    </row>
    <row r="21" spans="1:12" ht="15.75" customHeight="1">
      <c r="A21" s="26">
        <v>17</v>
      </c>
      <c r="B21" s="37" t="s">
        <v>26</v>
      </c>
      <c r="C21" s="26"/>
      <c r="D21" s="26">
        <v>5</v>
      </c>
      <c r="E21" s="26">
        <v>4</v>
      </c>
      <c r="F21" s="22"/>
      <c r="G21" s="38"/>
      <c r="H21" s="22"/>
      <c r="I21" s="39">
        <f t="shared" si="1"/>
        <v>6</v>
      </c>
      <c r="J21" s="22"/>
      <c r="K21" s="22"/>
      <c r="L21" s="19"/>
    </row>
    <row r="22" spans="1:12" ht="15.75" customHeight="1">
      <c r="A22" s="26">
        <v>18</v>
      </c>
      <c r="B22" s="37" t="s">
        <v>27</v>
      </c>
      <c r="C22" s="26"/>
      <c r="D22" s="26">
        <v>5</v>
      </c>
      <c r="E22" s="26">
        <v>4</v>
      </c>
      <c r="F22" s="22"/>
      <c r="G22" s="38"/>
      <c r="H22" s="22"/>
      <c r="I22" s="39">
        <f t="shared" si="1"/>
        <v>0</v>
      </c>
      <c r="J22" s="22"/>
      <c r="K22" s="22">
        <v>6</v>
      </c>
      <c r="L22" s="19"/>
    </row>
    <row r="23" spans="1:12" ht="15.75" customHeight="1">
      <c r="A23" s="26">
        <v>19</v>
      </c>
      <c r="B23" s="37" t="s">
        <v>28</v>
      </c>
      <c r="C23" s="26"/>
      <c r="D23" s="26">
        <v>5</v>
      </c>
      <c r="E23" s="26">
        <v>4</v>
      </c>
      <c r="F23" s="22"/>
      <c r="G23" s="38"/>
      <c r="H23" s="22"/>
      <c r="I23" s="39">
        <f t="shared" si="1"/>
        <v>22</v>
      </c>
      <c r="J23" s="22"/>
      <c r="K23" s="22"/>
      <c r="L23" s="19"/>
    </row>
    <row r="24" spans="1:12" ht="15.75" customHeight="1">
      <c r="A24" s="22">
        <v>20</v>
      </c>
      <c r="B24" s="35" t="s">
        <v>29</v>
      </c>
      <c r="C24" s="22"/>
      <c r="D24" s="22">
        <v>3</v>
      </c>
      <c r="E24" s="22">
        <v>3</v>
      </c>
      <c r="F24" s="22"/>
      <c r="G24" s="38"/>
      <c r="H24" s="22"/>
      <c r="I24" s="39">
        <f t="shared" si="1"/>
        <v>0</v>
      </c>
      <c r="J24" s="22">
        <v>16</v>
      </c>
      <c r="K24" s="22">
        <v>6</v>
      </c>
      <c r="L24" s="19"/>
    </row>
    <row r="25" spans="1:12" ht="15.75" customHeight="1">
      <c r="A25" s="25">
        <v>21</v>
      </c>
      <c r="B25" s="36" t="s">
        <v>30</v>
      </c>
      <c r="C25" s="25"/>
      <c r="D25" s="25">
        <v>3</v>
      </c>
      <c r="E25" s="25" t="s">
        <v>31</v>
      </c>
      <c r="F25" s="22"/>
      <c r="G25" s="38"/>
      <c r="H25" s="22"/>
      <c r="I25" s="39">
        <f t="shared" si="1"/>
        <v>8</v>
      </c>
      <c r="J25" s="22"/>
      <c r="K25" s="22"/>
      <c r="L25" s="19"/>
    </row>
    <row r="26" spans="1:12" ht="15.75" customHeight="1">
      <c r="A26" s="26">
        <v>22</v>
      </c>
      <c r="B26" s="37" t="s">
        <v>42</v>
      </c>
      <c r="C26" s="26"/>
      <c r="D26" s="26">
        <v>5</v>
      </c>
      <c r="E26" s="26">
        <v>4</v>
      </c>
      <c r="F26" s="22"/>
      <c r="G26" s="38"/>
      <c r="H26" s="22"/>
      <c r="I26" s="39">
        <f>SUM(J26:K26)</f>
        <v>8</v>
      </c>
      <c r="J26" s="22"/>
      <c r="K26" s="22">
        <v>8</v>
      </c>
      <c r="L26" s="19"/>
    </row>
    <row r="27" spans="1:12" ht="15.75" customHeight="1">
      <c r="A27" s="26">
        <v>23</v>
      </c>
      <c r="B27" s="37" t="s">
        <v>43</v>
      </c>
      <c r="C27" s="26"/>
      <c r="D27" s="26">
        <v>4</v>
      </c>
      <c r="E27" s="26">
        <v>4</v>
      </c>
      <c r="F27" s="22"/>
      <c r="G27" s="38"/>
      <c r="H27" s="22"/>
      <c r="I27" s="39">
        <f>SUM(J27:K27)</f>
        <v>4</v>
      </c>
      <c r="J27" s="22"/>
      <c r="K27" s="22">
        <v>4</v>
      </c>
      <c r="L27" s="32"/>
    </row>
    <row r="28" spans="1:12" ht="15.75" customHeight="1">
      <c r="A28" s="26">
        <v>24</v>
      </c>
      <c r="B28" s="37" t="s">
        <v>46</v>
      </c>
      <c r="C28" s="26">
        <v>4</v>
      </c>
      <c r="D28" s="26">
        <v>5</v>
      </c>
      <c r="E28" s="26"/>
      <c r="F28" s="22"/>
      <c r="G28" s="38"/>
      <c r="H28" s="22"/>
      <c r="I28" s="39">
        <f t="shared" si="0"/>
        <v>30</v>
      </c>
      <c r="J28" s="22">
        <v>30</v>
      </c>
      <c r="K28" s="22"/>
      <c r="L28" s="32"/>
    </row>
    <row r="29" spans="1:12" ht="15.75" customHeight="1">
      <c r="A29" s="22">
        <v>25</v>
      </c>
      <c r="B29" s="27" t="s">
        <v>47</v>
      </c>
      <c r="C29" s="22"/>
      <c r="D29" s="22">
        <v>5</v>
      </c>
      <c r="E29" s="22"/>
      <c r="F29" s="22"/>
      <c r="G29" s="38"/>
      <c r="H29" s="22"/>
      <c r="I29" s="39">
        <f t="shared" si="0"/>
        <v>0</v>
      </c>
      <c r="J29" s="22"/>
      <c r="K29" s="22"/>
      <c r="L29" s="32"/>
    </row>
    <row r="30" spans="1:12" ht="15.75" customHeight="1" thickBot="1">
      <c r="A30" s="24"/>
      <c r="B30" s="34"/>
      <c r="C30" s="20"/>
      <c r="D30" s="20"/>
      <c r="E30" s="20"/>
      <c r="F30" s="20"/>
      <c r="G30" s="20"/>
      <c r="H30" s="20"/>
      <c r="I30" s="20"/>
      <c r="J30" s="20"/>
      <c r="K30" s="21"/>
      <c r="L30" s="19"/>
    </row>
    <row r="31" spans="1:13" ht="25.5" customHeight="1" thickBot="1">
      <c r="A31" s="13" t="s">
        <v>36</v>
      </c>
      <c r="B31" s="29">
        <v>0.88</v>
      </c>
      <c r="C31" s="20"/>
      <c r="D31" s="20"/>
      <c r="E31" s="20"/>
      <c r="F31" s="20"/>
      <c r="G31" s="20"/>
      <c r="H31" s="20"/>
      <c r="I31" s="20"/>
      <c r="J31" s="20"/>
      <c r="K31" s="20"/>
      <c r="L31" s="14"/>
      <c r="M31" s="16">
        <f>(5*L34+4*L35+3*L36+L37*L38*2)-2*L5*A29</f>
        <v>66</v>
      </c>
    </row>
    <row r="32" spans="1:13" ht="33.75" customHeight="1" thickBot="1">
      <c r="A32" s="11" t="s">
        <v>45</v>
      </c>
      <c r="B32" s="30">
        <f>M31/M32</f>
        <v>0.44</v>
      </c>
      <c r="C32" s="3"/>
      <c r="D32" s="3"/>
      <c r="E32" s="3"/>
      <c r="F32" s="3"/>
      <c r="G32" s="3"/>
      <c r="H32" s="3"/>
      <c r="I32" s="3"/>
      <c r="J32" s="3"/>
      <c r="K32" s="3"/>
      <c r="L32" s="14"/>
      <c r="M32" s="16">
        <f>3*L5*A29</f>
        <v>150</v>
      </c>
    </row>
    <row r="33" spans="1:12" ht="16.5" thickBo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6.5" thickBot="1">
      <c r="A34" s="2"/>
      <c r="B34" s="4" t="s">
        <v>5</v>
      </c>
      <c r="C34" s="3">
        <f>COUNTIF(C5:C30,5)</f>
        <v>1</v>
      </c>
      <c r="D34" s="3">
        <f>COUNTIF(D5:D30,5)</f>
        <v>11</v>
      </c>
      <c r="E34" s="3">
        <f>COUNTIF(E5:E30,5)</f>
        <v>0</v>
      </c>
      <c r="F34" s="3">
        <f>COUNTIF(F5:F30,5)</f>
        <v>0</v>
      </c>
      <c r="G34" s="3">
        <f>COUNTIF(G5:G30,5)</f>
        <v>0</v>
      </c>
      <c r="H34" s="3"/>
      <c r="I34" s="3"/>
      <c r="J34" s="3"/>
      <c r="K34" s="3"/>
      <c r="L34" s="12">
        <f>SUM(C34:K34)</f>
        <v>12</v>
      </c>
    </row>
    <row r="35" spans="1:12" ht="16.5" thickBot="1">
      <c r="A35" s="2"/>
      <c r="B35" s="4" t="s">
        <v>6</v>
      </c>
      <c r="C35" s="3">
        <f>COUNTIF(C5:C30,4)</f>
        <v>6</v>
      </c>
      <c r="D35" s="3">
        <f>COUNTIF(D5:D30,4)</f>
        <v>6</v>
      </c>
      <c r="E35" s="3">
        <f>COUNTIF(E5:E30,4)</f>
        <v>7</v>
      </c>
      <c r="F35" s="3">
        <f>COUNTIF(F5:F30,4)</f>
        <v>0</v>
      </c>
      <c r="G35" s="3">
        <f>COUNTIF(G5:G30,4)</f>
        <v>0</v>
      </c>
      <c r="H35" s="3"/>
      <c r="I35" s="3"/>
      <c r="J35" s="3"/>
      <c r="K35" s="3"/>
      <c r="L35" s="12">
        <f>SUM(C35:K35)</f>
        <v>19</v>
      </c>
    </row>
    <row r="36" spans="1:12" ht="16.5" thickBot="1">
      <c r="A36" s="2"/>
      <c r="B36" s="4" t="s">
        <v>7</v>
      </c>
      <c r="C36" s="3">
        <f>COUNTIF(C5:C30,3)</f>
        <v>2</v>
      </c>
      <c r="D36" s="3">
        <f>COUNTIF(D5:D30,3)</f>
        <v>6</v>
      </c>
      <c r="E36" s="3">
        <f>COUNTIF(E5:E30,3)</f>
        <v>2</v>
      </c>
      <c r="F36" s="3">
        <f>COUNTIF(F5:F30,3)</f>
        <v>0</v>
      </c>
      <c r="G36" s="3">
        <f>COUNTIF(G5:G30,3)</f>
        <v>0</v>
      </c>
      <c r="H36" s="3"/>
      <c r="I36" s="3"/>
      <c r="J36" s="3"/>
      <c r="K36" s="3"/>
      <c r="L36" s="12">
        <f>SUM(C36:K36)</f>
        <v>10</v>
      </c>
    </row>
    <row r="37" spans="1:12" ht="16.5" thickBot="1">
      <c r="A37" s="6"/>
      <c r="B37" s="1" t="s">
        <v>8</v>
      </c>
      <c r="C37" s="7">
        <f>COUNTIF(C5:C26,2)</f>
        <v>0</v>
      </c>
      <c r="D37" s="7">
        <f>COUNTIF(D5:D26,2)</f>
        <v>0</v>
      </c>
      <c r="E37" s="7">
        <f>COUNTIF(E5:E26,2)</f>
        <v>0</v>
      </c>
      <c r="F37" s="7">
        <f>COUNTIF(F5:F26,2)</f>
        <v>0</v>
      </c>
      <c r="G37" s="7">
        <f>COUNTIF(G5:G26,2)</f>
        <v>0</v>
      </c>
      <c r="H37" s="7"/>
      <c r="I37" s="7"/>
      <c r="J37" s="7"/>
      <c r="K37" s="7"/>
      <c r="L37" s="12">
        <f>SUM(C37:K37)</f>
        <v>0</v>
      </c>
    </row>
    <row r="38" spans="1:12" ht="16.5" thickBot="1">
      <c r="A38" s="5"/>
      <c r="B38" s="8" t="s">
        <v>31</v>
      </c>
      <c r="C38" s="9">
        <v>1</v>
      </c>
      <c r="D38" s="5">
        <v>2</v>
      </c>
      <c r="E38" s="5">
        <v>4</v>
      </c>
      <c r="F38" s="5"/>
      <c r="G38" s="5"/>
      <c r="H38" s="5"/>
      <c r="I38" s="5"/>
      <c r="J38" s="5"/>
      <c r="K38" s="5"/>
      <c r="L38" s="12">
        <f>SUM(C38:K38)</f>
        <v>7</v>
      </c>
    </row>
    <row r="39" spans="1:12" ht="16.5" thickBot="1">
      <c r="A39" s="2"/>
      <c r="B39" s="4" t="s">
        <v>9</v>
      </c>
      <c r="C39" s="3">
        <f>SUM(C34:C38)</f>
        <v>10</v>
      </c>
      <c r="D39" s="3">
        <f>SUM(D34:D38)</f>
        <v>25</v>
      </c>
      <c r="E39" s="3">
        <f>SUM(E34:E38)</f>
        <v>13</v>
      </c>
      <c r="F39" s="3">
        <f>SUM(F34:F38)</f>
        <v>0</v>
      </c>
      <c r="G39" s="3">
        <f>SUM(G34:G38)</f>
        <v>0</v>
      </c>
      <c r="H39" s="3"/>
      <c r="I39" s="10">
        <f>SUM(I5:I26)</f>
        <v>340</v>
      </c>
      <c r="J39" s="10">
        <f>SUM(J5:J29)</f>
        <v>192</v>
      </c>
      <c r="K39" s="17">
        <f>SUM(K5:K30)</f>
        <v>174</v>
      </c>
      <c r="L39" s="15">
        <f>SUM(L34:L38)</f>
        <v>48</v>
      </c>
    </row>
    <row r="40" ht="22.5" customHeight="1"/>
    <row r="41" spans="1:2" ht="22.5" customHeight="1">
      <c r="A41" s="18" t="s">
        <v>37</v>
      </c>
      <c r="B41" s="31">
        <f>(L6-I39)/L6</f>
        <v>0.9055555555555556</v>
      </c>
    </row>
    <row r="42" spans="1:9" ht="41.25">
      <c r="A42" s="18" t="s">
        <v>38</v>
      </c>
      <c r="B42" s="31">
        <f>K39/L6</f>
        <v>0.04833333333333333</v>
      </c>
      <c r="E42" s="46" t="s">
        <v>41</v>
      </c>
      <c r="F42" s="47"/>
      <c r="G42" s="47"/>
      <c r="H42" s="47"/>
      <c r="I42" s="48"/>
    </row>
  </sheetData>
  <sheetProtection/>
  <mergeCells count="16">
    <mergeCell ref="G2:G4"/>
    <mergeCell ref="H2:H4"/>
    <mergeCell ref="J2:K2"/>
    <mergeCell ref="I2:I4"/>
    <mergeCell ref="E2:E4"/>
    <mergeCell ref="F2:F4"/>
    <mergeCell ref="E42:I42"/>
    <mergeCell ref="L1:L4"/>
    <mergeCell ref="A1:A4"/>
    <mergeCell ref="B1:B4"/>
    <mergeCell ref="J3:J4"/>
    <mergeCell ref="K3:K4"/>
    <mergeCell ref="C1:H1"/>
    <mergeCell ref="I1:K1"/>
    <mergeCell ref="C2:C4"/>
    <mergeCell ref="D2:D4"/>
  </mergeCells>
  <printOptions/>
  <pageMargins left="0.25" right="0.25" top="0.75" bottom="0.75" header="0.3" footer="0.3"/>
  <pageSetup horizontalDpi="200" verticalDpi="200" orientation="portrait" paperSize="9" scale="9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2013-04-08T08:13:37Z</cp:lastPrinted>
  <dcterms:created xsi:type="dcterms:W3CDTF">1996-10-08T23:32:33Z</dcterms:created>
  <dcterms:modified xsi:type="dcterms:W3CDTF">2013-04-08T08:14:14Z</dcterms:modified>
  <cp:category/>
  <cp:version/>
  <cp:contentType/>
  <cp:contentStatus/>
</cp:coreProperties>
</file>